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ff_SG\Personale_Relazioni_Sindacali\Gestione\gestione presenze\_GESTIONE PRESENZE dal 2015\ASSENTEISMO\ASSENTEISMO_BRUNETTA_ANNO 2023\Assenteismo da pubblicare\"/>
    </mc:Choice>
  </mc:AlternateContent>
  <xr:revisionPtr revIDLastSave="0" documentId="13_ncr:1_{AE9EDB88-E551-4603-B866-6C63E67A41F1}" xr6:coauthVersionLast="47" xr6:coauthVersionMax="47" xr10:uidLastSave="{00000000-0000-0000-0000-000000000000}"/>
  <bookViews>
    <workbookView xWindow="-120" yWindow="-120" windowWidth="29040" windowHeight="15840" xr2:uid="{127B8365-B82D-480A-995C-2C1CF0FDFD13}"/>
  </bookViews>
  <sheets>
    <sheet name="ann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5" i="1" l="1"/>
  <c r="S34" i="1"/>
  <c r="S33" i="1"/>
  <c r="S32" i="1"/>
  <c r="S31" i="1"/>
  <c r="S30" i="1"/>
  <c r="R30" i="1"/>
  <c r="Q35" i="1"/>
  <c r="P35" i="1"/>
  <c r="O35" i="1"/>
  <c r="Q33" i="1"/>
  <c r="P33" i="1"/>
  <c r="O33" i="1"/>
  <c r="R27" i="1"/>
  <c r="R25" i="1"/>
  <c r="R24" i="1"/>
  <c r="R23" i="1"/>
  <c r="Q26" i="1"/>
  <c r="Q28" i="1"/>
  <c r="P28" i="1"/>
  <c r="O28" i="1"/>
  <c r="P26" i="1"/>
  <c r="O26" i="1"/>
  <c r="R21" i="1"/>
  <c r="R20" i="1"/>
  <c r="R18" i="1"/>
  <c r="R17" i="1"/>
  <c r="R16" i="1"/>
  <c r="Q21" i="1"/>
  <c r="P21" i="1"/>
  <c r="O21" i="1"/>
  <c r="Q19" i="1"/>
  <c r="P19" i="1"/>
  <c r="O19" i="1"/>
  <c r="R14" i="1"/>
  <c r="Q14" i="1"/>
  <c r="P14" i="1"/>
  <c r="O14" i="1"/>
  <c r="Q12" i="1"/>
  <c r="P12" i="1"/>
  <c r="O12" i="1"/>
  <c r="R34" i="1"/>
  <c r="R32" i="1"/>
  <c r="R35" i="1" s="1"/>
  <c r="R31" i="1"/>
  <c r="R13" i="1"/>
  <c r="R11" i="1"/>
  <c r="R10" i="1"/>
  <c r="R9" i="1"/>
  <c r="R7" i="1"/>
  <c r="R6" i="1"/>
  <c r="S6" i="1" s="1"/>
  <c r="R5" i="1"/>
  <c r="R4" i="1"/>
  <c r="R3" i="1"/>
  <c r="S3" i="1" s="1"/>
  <c r="R2" i="1"/>
  <c r="S2" i="1" s="1"/>
  <c r="N34" i="1"/>
  <c r="N32" i="1"/>
  <c r="N35" i="1" s="1"/>
  <c r="N31" i="1"/>
  <c r="N30" i="1"/>
  <c r="N27" i="1"/>
  <c r="N25" i="1"/>
  <c r="N28" i="1" s="1"/>
  <c r="N24" i="1"/>
  <c r="N23" i="1"/>
  <c r="N20" i="1"/>
  <c r="N18" i="1"/>
  <c r="N21" i="1" s="1"/>
  <c r="N17" i="1"/>
  <c r="N16" i="1"/>
  <c r="N13" i="1"/>
  <c r="N11" i="1"/>
  <c r="N14" i="1" s="1"/>
  <c r="N10" i="1"/>
  <c r="N9" i="1"/>
  <c r="N3" i="1"/>
  <c r="N6" i="1"/>
  <c r="N4" i="1"/>
  <c r="N7" i="1" s="1"/>
  <c r="N2" i="1"/>
  <c r="Q5" i="1"/>
  <c r="P5" i="1"/>
  <c r="O5" i="1"/>
  <c r="M35" i="1"/>
  <c r="L35" i="1"/>
  <c r="K35" i="1"/>
  <c r="M33" i="1"/>
  <c r="L33" i="1"/>
  <c r="K33" i="1"/>
  <c r="M28" i="1"/>
  <c r="L28" i="1"/>
  <c r="K28" i="1"/>
  <c r="M26" i="1"/>
  <c r="L26" i="1"/>
  <c r="K26" i="1"/>
  <c r="M21" i="1"/>
  <c r="L21" i="1"/>
  <c r="K21" i="1"/>
  <c r="M19" i="1"/>
  <c r="L19" i="1"/>
  <c r="K19" i="1"/>
  <c r="M14" i="1"/>
  <c r="L14" i="1"/>
  <c r="K14" i="1"/>
  <c r="M12" i="1"/>
  <c r="L12" i="1"/>
  <c r="K12" i="1"/>
  <c r="M7" i="1"/>
  <c r="L7" i="1"/>
  <c r="K7" i="1"/>
  <c r="M5" i="1"/>
  <c r="L5" i="1"/>
  <c r="K5" i="1"/>
  <c r="I35" i="1"/>
  <c r="H35" i="1"/>
  <c r="G35" i="1"/>
  <c r="J34" i="1"/>
  <c r="I33" i="1"/>
  <c r="H33" i="1"/>
  <c r="G33" i="1"/>
  <c r="J32" i="1"/>
  <c r="J35" i="1" s="1"/>
  <c r="J31" i="1"/>
  <c r="J30" i="1"/>
  <c r="I28" i="1"/>
  <c r="H28" i="1"/>
  <c r="G28" i="1"/>
  <c r="J27" i="1"/>
  <c r="I26" i="1"/>
  <c r="H26" i="1"/>
  <c r="G26" i="1"/>
  <c r="J25" i="1"/>
  <c r="J26" i="1" s="1"/>
  <c r="J24" i="1"/>
  <c r="J23" i="1"/>
  <c r="I21" i="1"/>
  <c r="H21" i="1"/>
  <c r="G21" i="1"/>
  <c r="J20" i="1"/>
  <c r="I19" i="1"/>
  <c r="H19" i="1"/>
  <c r="G19" i="1"/>
  <c r="J18" i="1"/>
  <c r="J21" i="1" s="1"/>
  <c r="J17" i="1"/>
  <c r="J16" i="1"/>
  <c r="I14" i="1"/>
  <c r="H14" i="1"/>
  <c r="G14" i="1"/>
  <c r="J13" i="1"/>
  <c r="I12" i="1"/>
  <c r="H12" i="1"/>
  <c r="G12" i="1"/>
  <c r="J11" i="1"/>
  <c r="J14" i="1" s="1"/>
  <c r="J10" i="1"/>
  <c r="J9" i="1"/>
  <c r="I7" i="1"/>
  <c r="H7" i="1"/>
  <c r="G7" i="1"/>
  <c r="J6" i="1"/>
  <c r="I5" i="1"/>
  <c r="H5" i="1"/>
  <c r="G5" i="1"/>
  <c r="J4" i="1"/>
  <c r="J7" i="1" s="1"/>
  <c r="J3" i="1"/>
  <c r="J2" i="1"/>
  <c r="E35" i="1"/>
  <c r="D35" i="1"/>
  <c r="C35" i="1"/>
  <c r="F34" i="1"/>
  <c r="E33" i="1"/>
  <c r="D33" i="1"/>
  <c r="C33" i="1"/>
  <c r="F32" i="1"/>
  <c r="F31" i="1"/>
  <c r="F30" i="1"/>
  <c r="E28" i="1"/>
  <c r="D28" i="1"/>
  <c r="C28" i="1"/>
  <c r="F27" i="1"/>
  <c r="E26" i="1"/>
  <c r="D26" i="1"/>
  <c r="C26" i="1"/>
  <c r="F25" i="1"/>
  <c r="F24" i="1"/>
  <c r="F23" i="1"/>
  <c r="S23" i="1" s="1"/>
  <c r="E21" i="1"/>
  <c r="D21" i="1"/>
  <c r="C21" i="1"/>
  <c r="F20" i="1"/>
  <c r="E19" i="1"/>
  <c r="D19" i="1"/>
  <c r="C19" i="1"/>
  <c r="F18" i="1"/>
  <c r="F17" i="1"/>
  <c r="F16" i="1"/>
  <c r="E14" i="1"/>
  <c r="D14" i="1"/>
  <c r="C14" i="1"/>
  <c r="F13" i="1"/>
  <c r="S13" i="1" s="1"/>
  <c r="E12" i="1"/>
  <c r="D12" i="1"/>
  <c r="C12" i="1"/>
  <c r="F11" i="1"/>
  <c r="F10" i="1"/>
  <c r="S10" i="1" s="1"/>
  <c r="F9" i="1"/>
  <c r="E7" i="1"/>
  <c r="D7" i="1"/>
  <c r="C7" i="1"/>
  <c r="F6" i="1"/>
  <c r="E5" i="1"/>
  <c r="D5" i="1"/>
  <c r="C5" i="1"/>
  <c r="F4" i="1"/>
  <c r="F3" i="1"/>
  <c r="F2" i="1"/>
  <c r="S27" i="1" l="1"/>
  <c r="R28" i="1"/>
  <c r="S24" i="1"/>
  <c r="S17" i="1"/>
  <c r="S16" i="1"/>
  <c r="S9" i="1"/>
  <c r="R33" i="1"/>
  <c r="R26" i="1"/>
  <c r="R19" i="1"/>
  <c r="R12" i="1"/>
  <c r="S4" i="1"/>
  <c r="N33" i="1"/>
  <c r="N26" i="1"/>
  <c r="N19" i="1"/>
  <c r="N12" i="1"/>
  <c r="N5" i="1"/>
  <c r="J5" i="1"/>
  <c r="J12" i="1"/>
  <c r="J19" i="1"/>
  <c r="J28" i="1"/>
  <c r="J33" i="1"/>
  <c r="S20" i="1"/>
  <c r="F7" i="1"/>
  <c r="F5" i="1"/>
  <c r="F14" i="1"/>
  <c r="F12" i="1"/>
  <c r="S11" i="1"/>
  <c r="F21" i="1"/>
  <c r="F19" i="1"/>
  <c r="S18" i="1"/>
  <c r="F28" i="1"/>
  <c r="F26" i="1"/>
  <c r="S25" i="1"/>
  <c r="F35" i="1"/>
  <c r="F33" i="1"/>
  <c r="S28" i="1" l="1"/>
  <c r="S26" i="1"/>
  <c r="S21" i="1"/>
  <c r="S19" i="1"/>
  <c r="S14" i="1"/>
  <c r="S12" i="1"/>
  <c r="S7" i="1"/>
  <c r="S5" i="1"/>
</calcChain>
</file>

<file path=xl/sharedStrings.xml><?xml version="1.0" encoding="utf-8"?>
<sst xmlns="http://schemas.openxmlformats.org/spreadsheetml/2006/main" count="79" uniqueCount="31">
  <si>
    <t>TASSI DI ASSENZA E ASSENTEISMO NETTO DEL PERSONALE DIPENDENTE 
DIVISO PER AREE DIRIGENZIALI (compresi i Dirigenti) - 2023</t>
  </si>
  <si>
    <t xml:space="preserve"> </t>
  </si>
  <si>
    <t>Gennaio
2023</t>
  </si>
  <si>
    <t>Febbraio
2023</t>
  </si>
  <si>
    <t>Marzo
2023</t>
  </si>
  <si>
    <t>Primo Trim
2023</t>
  </si>
  <si>
    <t>Aprile
2023</t>
  </si>
  <si>
    <t>Maggio
2023</t>
  </si>
  <si>
    <t>Giugno
2023</t>
  </si>
  <si>
    <t>Secondo Trim
2023</t>
  </si>
  <si>
    <t>Luglio
2023</t>
  </si>
  <si>
    <t>Agosto
2023</t>
  </si>
  <si>
    <t>Settembre
2023</t>
  </si>
  <si>
    <t>Terzo Trim
2023</t>
  </si>
  <si>
    <t>Ottobre
2023</t>
  </si>
  <si>
    <t>Novembre
2023</t>
  </si>
  <si>
    <t>Dicembre
2023</t>
  </si>
  <si>
    <t>Quarto Trim
2023</t>
  </si>
  <si>
    <t>Totale
2023</t>
  </si>
  <si>
    <t>CAMERA DI COMMERCIO DI TORINO</t>
  </si>
  <si>
    <t>NUMERO UNITA' DI PERSONALE</t>
  </si>
  <si>
    <t/>
  </si>
  <si>
    <t>A) TOTALE COMPLESSIVO DEI GIORNI DI ASSENZA (sono ricompresi tutti i giorni di assenza a qualsiasi titolo: per ferie, permessi, aspettativa, congedo matern. obbligatorio, ecc.)</t>
  </si>
  <si>
    <t>B) GIORNI LAVORATIVI COMPLESSIVI (il calcolo tiene conto del personale a part-time verticale)</t>
  </si>
  <si>
    <t>TASSO DI ASSENZA  (A/B)</t>
  </si>
  <si>
    <t>C) GIORNI DI ASSENZA NETTI  - ASSENTEISMO (sono esclusi i giorni di assenza per ferie, congedo obbligatorio e malattie COVID)</t>
  </si>
  <si>
    <t>TASSO DI ASSENTEISMO NETTO (C/B)</t>
  </si>
  <si>
    <t xml:space="preserve">Area Organizzativa:
UFFICI DI STAFF AL SEGRETARIO GENERALE        </t>
  </si>
  <si>
    <t xml:space="preserve">Area Organizzativa:
RISORSE FINANZIARIE E PROVVEDITORATO            </t>
  </si>
  <si>
    <t>Area Organizzativa:
SVILUPPO DEL TERRITORIO E REGOLAZIONE DEL MERCATO</t>
  </si>
  <si>
    <t xml:space="preserve">Area Organizzativa:
ANAGRAFE ECONOMICA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</si>
</sst>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14F52-08BD-471F-A6A4-ADAA5D1B5050}">
  <sheetPr>
    <pageSetUpPr fitToPage="1"/>
  </sheetPr>
  <dimension ref="A1:S35"/>
  <sheetViews>
    <sheetView tabSelected="1" workbookViewId="0">
      <selection activeCell="M1" sqref="M1"/>
    </sheetView>
  </sheetViews>
  <sheetFormatPr defaultRowHeight="15" x14ac:dyDescent="0.25"/>
  <cols>
    <col min="1" max="1" width="39.140625" customWidth="1"/>
    <col min="2" max="2" width="60.140625" customWidth="1"/>
    <col min="3" max="12" width="9.7109375" customWidth="1"/>
    <col min="13" max="13" width="11.140625" customWidth="1"/>
    <col min="14" max="15" width="9.7109375" customWidth="1"/>
    <col min="16" max="16" width="10.85546875" customWidth="1"/>
    <col min="17" max="19" width="9.7109375" customWidth="1"/>
  </cols>
  <sheetData>
    <row r="1" spans="1:19" ht="45" customHeight="1" x14ac:dyDescent="0.25">
      <c r="A1" s="10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</row>
    <row r="2" spans="1:19" x14ac:dyDescent="0.25">
      <c r="A2" s="9" t="s">
        <v>19</v>
      </c>
      <c r="B2" s="3" t="s">
        <v>20</v>
      </c>
      <c r="C2" s="3">
        <v>262</v>
      </c>
      <c r="D2" s="3">
        <v>262</v>
      </c>
      <c r="E2" s="3">
        <v>262</v>
      </c>
      <c r="F2" s="4">
        <f>SUM(C2:E2)</f>
        <v>786</v>
      </c>
      <c r="G2" s="3">
        <v>261</v>
      </c>
      <c r="H2" s="3">
        <v>259</v>
      </c>
      <c r="I2" s="3">
        <v>258</v>
      </c>
      <c r="J2" s="4">
        <f>SUM(G2:I2)</f>
        <v>778</v>
      </c>
      <c r="K2" s="3">
        <v>258</v>
      </c>
      <c r="L2" s="3">
        <v>258</v>
      </c>
      <c r="M2" s="3">
        <v>257</v>
      </c>
      <c r="N2" s="4">
        <f>SUM(K2:M2)</f>
        <v>773</v>
      </c>
      <c r="O2" s="3">
        <v>258</v>
      </c>
      <c r="P2" s="3">
        <v>256</v>
      </c>
      <c r="Q2" s="3">
        <v>256</v>
      </c>
      <c r="R2" s="4">
        <f>SUM(O2:Q2)</f>
        <v>770</v>
      </c>
      <c r="S2" s="4">
        <f>F2+J2+N2+R2</f>
        <v>3107</v>
      </c>
    </row>
    <row r="3" spans="1:19" ht="45" x14ac:dyDescent="0.25">
      <c r="A3" s="10" t="s">
        <v>21</v>
      </c>
      <c r="B3" s="3" t="s">
        <v>22</v>
      </c>
      <c r="C3" s="3">
        <v>970</v>
      </c>
      <c r="D3" s="3">
        <v>478</v>
      </c>
      <c r="E3" s="3">
        <v>515</v>
      </c>
      <c r="F3" s="4">
        <f t="shared" ref="F3:F4" si="0">SUM(C3:E3)</f>
        <v>1963</v>
      </c>
      <c r="G3" s="3">
        <v>882</v>
      </c>
      <c r="H3" s="3">
        <v>595</v>
      </c>
      <c r="I3" s="3">
        <v>1183</v>
      </c>
      <c r="J3" s="4">
        <f>SUM(G3:I3)</f>
        <v>2660</v>
      </c>
      <c r="K3" s="3">
        <v>1160</v>
      </c>
      <c r="L3" s="3">
        <v>2571</v>
      </c>
      <c r="M3" s="3">
        <v>829</v>
      </c>
      <c r="N3" s="4">
        <f>SUM(K3:M3)</f>
        <v>4560</v>
      </c>
      <c r="O3" s="3">
        <v>570</v>
      </c>
      <c r="P3" s="3">
        <v>598</v>
      </c>
      <c r="Q3" s="3">
        <v>994</v>
      </c>
      <c r="R3" s="4">
        <f>SUM(O3:Q3)</f>
        <v>2162</v>
      </c>
      <c r="S3" s="4">
        <f>F3+J3+N3+R3</f>
        <v>11345</v>
      </c>
    </row>
    <row r="4" spans="1:19" ht="30" x14ac:dyDescent="0.25">
      <c r="A4" s="10" t="s">
        <v>21</v>
      </c>
      <c r="B4" s="3" t="s">
        <v>23</v>
      </c>
      <c r="C4" s="3">
        <v>5457</v>
      </c>
      <c r="D4" s="3">
        <v>5204</v>
      </c>
      <c r="E4" s="3">
        <v>5971</v>
      </c>
      <c r="F4" s="4">
        <f t="shared" si="0"/>
        <v>16632</v>
      </c>
      <c r="G4" s="3">
        <v>4664</v>
      </c>
      <c r="H4" s="3">
        <v>5660</v>
      </c>
      <c r="I4" s="3">
        <v>5389</v>
      </c>
      <c r="J4" s="4">
        <f>SUM(G4:I4)</f>
        <v>15713</v>
      </c>
      <c r="K4" s="3">
        <v>5389</v>
      </c>
      <c r="L4" s="3">
        <v>5645</v>
      </c>
      <c r="M4" s="3">
        <v>5371</v>
      </c>
      <c r="N4" s="4">
        <f>SUM(K4:M4)</f>
        <v>16405</v>
      </c>
      <c r="O4" s="3">
        <v>5641</v>
      </c>
      <c r="P4" s="3">
        <v>5351</v>
      </c>
      <c r="Q4" s="3">
        <v>4584</v>
      </c>
      <c r="R4" s="4">
        <f>SUM(O4:Q4)</f>
        <v>15576</v>
      </c>
      <c r="S4" s="4">
        <f>F4+J4+N4+R4</f>
        <v>64326</v>
      </c>
    </row>
    <row r="5" spans="1:19" x14ac:dyDescent="0.25">
      <c r="A5" s="10" t="s">
        <v>21</v>
      </c>
      <c r="B5" s="5" t="s">
        <v>24</v>
      </c>
      <c r="C5" s="6">
        <f>IF(C4&lt;&gt;0,C3/C4,0)</f>
        <v>0.17775334432838555</v>
      </c>
      <c r="D5" s="6">
        <f t="shared" ref="D5:E5" si="1">IF(D4&lt;&gt;0,D3/D4,0)</f>
        <v>9.1852421214450419E-2</v>
      </c>
      <c r="E5" s="6">
        <f t="shared" si="1"/>
        <v>8.6250209345168319E-2</v>
      </c>
      <c r="F5" s="7">
        <f>IF(F4&lt;&gt;0,F3/F4,0)</f>
        <v>0.11802549302549302</v>
      </c>
      <c r="G5" s="6">
        <f t="shared" ref="G5:I5" si="2">IF(G4&lt;&gt;0,G3/G4,0)</f>
        <v>0.18910806174957118</v>
      </c>
      <c r="H5" s="6">
        <f t="shared" si="2"/>
        <v>0.10512367491166077</v>
      </c>
      <c r="I5" s="6">
        <f t="shared" si="2"/>
        <v>0.21952124698459827</v>
      </c>
      <c r="J5" s="7">
        <f>IF(J4&lt;&gt;0,J3/J4,0)</f>
        <v>0.16928657799274485</v>
      </c>
      <c r="K5" s="6">
        <f t="shared" ref="K5:Q5" si="3">IF(K4&lt;&gt;0,K3/K4,0)</f>
        <v>0.21525329374652069</v>
      </c>
      <c r="L5" s="6">
        <f t="shared" si="3"/>
        <v>0.4554472984942427</v>
      </c>
      <c r="M5" s="6">
        <f t="shared" si="3"/>
        <v>0.15434742133680879</v>
      </c>
      <c r="N5" s="7">
        <f>IF(N4&lt;&gt;0,N3/N4,0)</f>
        <v>0.27796403535507469</v>
      </c>
      <c r="O5" s="6">
        <f t="shared" si="3"/>
        <v>0.10104591384506294</v>
      </c>
      <c r="P5" s="6">
        <f t="shared" si="3"/>
        <v>0.11175481218463838</v>
      </c>
      <c r="Q5" s="6">
        <f t="shared" si="3"/>
        <v>0.21684118673647471</v>
      </c>
      <c r="R5" s="7">
        <f>IF(R4&lt;&gt;0,R3/R4,0)</f>
        <v>0.13880328710837186</v>
      </c>
      <c r="S5" s="7">
        <f>IF(S4&lt;&gt;0,S3/S4,0)</f>
        <v>0.17636725429841743</v>
      </c>
    </row>
    <row r="6" spans="1:19" ht="45" x14ac:dyDescent="0.25">
      <c r="A6" s="10" t="s">
        <v>21</v>
      </c>
      <c r="B6" s="8" t="s">
        <v>25</v>
      </c>
      <c r="C6" s="3">
        <v>307</v>
      </c>
      <c r="D6" s="3">
        <v>284</v>
      </c>
      <c r="E6" s="3">
        <v>312</v>
      </c>
      <c r="F6" s="4">
        <f>SUM(C6:E6)</f>
        <v>903</v>
      </c>
      <c r="G6" s="3">
        <v>227</v>
      </c>
      <c r="H6" s="3">
        <v>264</v>
      </c>
      <c r="I6" s="3">
        <v>249</v>
      </c>
      <c r="J6" s="4">
        <f>SUM(G6:I6)</f>
        <v>740</v>
      </c>
      <c r="K6" s="3">
        <v>232</v>
      </c>
      <c r="L6" s="3">
        <v>204</v>
      </c>
      <c r="M6" s="3">
        <v>258</v>
      </c>
      <c r="N6" s="4">
        <f>SUM(K6:M6)</f>
        <v>694</v>
      </c>
      <c r="O6" s="3">
        <v>275</v>
      </c>
      <c r="P6" s="3">
        <v>369</v>
      </c>
      <c r="Q6" s="3">
        <v>353</v>
      </c>
      <c r="R6" s="4">
        <f>SUM(O6:Q6)</f>
        <v>997</v>
      </c>
      <c r="S6" s="4">
        <f>F6+J6+N6+R6</f>
        <v>3334</v>
      </c>
    </row>
    <row r="7" spans="1:19" x14ac:dyDescent="0.25">
      <c r="A7" s="10" t="s">
        <v>21</v>
      </c>
      <c r="B7" s="5" t="s">
        <v>26</v>
      </c>
      <c r="C7" s="6">
        <f t="shared" ref="C7:S7" si="4">IF(C4&lt;&gt;0,C6/C4,0)</f>
        <v>5.6258017225581824E-2</v>
      </c>
      <c r="D7" s="6">
        <f t="shared" si="4"/>
        <v>5.4573405073020755E-2</v>
      </c>
      <c r="E7" s="6">
        <f>IF(E4&lt;&gt;0,E6/E4,0)</f>
        <v>5.2252554011053422E-2</v>
      </c>
      <c r="F7" s="7">
        <f t="shared" si="4"/>
        <v>5.4292929292929296E-2</v>
      </c>
      <c r="G7" s="6">
        <f t="shared" si="4"/>
        <v>4.8670668953687823E-2</v>
      </c>
      <c r="H7" s="6">
        <f t="shared" si="4"/>
        <v>4.6643109540636045E-2</v>
      </c>
      <c r="I7" s="6">
        <f t="shared" si="4"/>
        <v>4.6205232881796253E-2</v>
      </c>
      <c r="J7" s="7">
        <f>IF(J4&lt;&gt;0,J6/J4,0)</f>
        <v>4.7094762298733529E-2</v>
      </c>
      <c r="K7" s="6">
        <f t="shared" ref="K7:M7" si="5">IF(K4&lt;&gt;0,K6/K4,0)</f>
        <v>4.3050658749304138E-2</v>
      </c>
      <c r="L7" s="6">
        <f>IF(L4&lt;&gt;0,L6/L4,0)</f>
        <v>3.6138175376439326E-2</v>
      </c>
      <c r="M7" s="6">
        <f t="shared" si="5"/>
        <v>4.8035747533047853E-2</v>
      </c>
      <c r="N7" s="7">
        <f>IF(N4&lt;&gt;0,N6/N4,0)</f>
        <v>4.2304175556232858E-2</v>
      </c>
      <c r="O7" s="6">
        <v>4.8750221591916325E-2</v>
      </c>
      <c r="P7" s="6">
        <v>6.8959073070454124E-2</v>
      </c>
      <c r="Q7" s="6">
        <v>7.7006980802792321E-2</v>
      </c>
      <c r="R7" s="7">
        <f>IF(R4&lt;&gt;0,R6/R4,0)</f>
        <v>6.4008731381612741E-2</v>
      </c>
      <c r="S7" s="7">
        <f t="shared" si="4"/>
        <v>5.1829742250411967E-2</v>
      </c>
    </row>
    <row r="9" spans="1:19" x14ac:dyDescent="0.25">
      <c r="A9" s="9" t="s">
        <v>27</v>
      </c>
      <c r="B9" s="3" t="s">
        <v>20</v>
      </c>
      <c r="C9" s="3">
        <v>28</v>
      </c>
      <c r="D9" s="3">
        <v>29</v>
      </c>
      <c r="E9" s="3">
        <v>28</v>
      </c>
      <c r="F9" s="4">
        <f>SUM(C9:E9)</f>
        <v>85</v>
      </c>
      <c r="G9" s="3">
        <v>28</v>
      </c>
      <c r="H9" s="3">
        <v>28</v>
      </c>
      <c r="I9" s="3">
        <v>28</v>
      </c>
      <c r="J9" s="4">
        <f>SUM(G9:I9)</f>
        <v>84</v>
      </c>
      <c r="K9" s="3">
        <v>28</v>
      </c>
      <c r="L9" s="3">
        <v>28</v>
      </c>
      <c r="M9" s="3">
        <v>27</v>
      </c>
      <c r="N9" s="4">
        <f>SUM(K9:M9)</f>
        <v>83</v>
      </c>
      <c r="O9" s="3">
        <v>27</v>
      </c>
      <c r="P9" s="3">
        <v>26</v>
      </c>
      <c r="Q9" s="3">
        <v>26</v>
      </c>
      <c r="R9" s="4">
        <f>SUM(O9:Q9)</f>
        <v>79</v>
      </c>
      <c r="S9" s="4">
        <f>F9+J9+N9+R9</f>
        <v>331</v>
      </c>
    </row>
    <row r="10" spans="1:19" ht="45" x14ac:dyDescent="0.25">
      <c r="A10" s="10" t="s">
        <v>21</v>
      </c>
      <c r="B10" s="3" t="s">
        <v>22</v>
      </c>
      <c r="C10" s="3">
        <v>103</v>
      </c>
      <c r="D10" s="3">
        <v>53</v>
      </c>
      <c r="E10" s="3">
        <v>42</v>
      </c>
      <c r="F10" s="4">
        <f t="shared" ref="F10:F11" si="6">SUM(C10:E10)</f>
        <v>198</v>
      </c>
      <c r="G10" s="3">
        <v>87</v>
      </c>
      <c r="H10" s="3">
        <v>71</v>
      </c>
      <c r="I10" s="3">
        <v>138</v>
      </c>
      <c r="J10" s="4">
        <f>SUM(G10:I10)</f>
        <v>296</v>
      </c>
      <c r="K10" s="3">
        <v>118</v>
      </c>
      <c r="L10" s="3">
        <v>343</v>
      </c>
      <c r="M10" s="3">
        <v>71</v>
      </c>
      <c r="N10" s="4">
        <f>SUM(K10:M10)</f>
        <v>532</v>
      </c>
      <c r="O10" s="3">
        <v>54</v>
      </c>
      <c r="P10" s="3">
        <v>53</v>
      </c>
      <c r="Q10" s="3">
        <v>103</v>
      </c>
      <c r="R10" s="4">
        <f>SUM(O10:Q10)</f>
        <v>210</v>
      </c>
      <c r="S10" s="4">
        <f t="shared" ref="S10:S13" si="7">F10+J10+N10+R10</f>
        <v>1236</v>
      </c>
    </row>
    <row r="11" spans="1:19" ht="30" x14ac:dyDescent="0.25">
      <c r="A11" s="10" t="s">
        <v>21</v>
      </c>
      <c r="B11" s="3" t="s">
        <v>23</v>
      </c>
      <c r="C11" s="3">
        <v>588</v>
      </c>
      <c r="D11" s="3">
        <v>572</v>
      </c>
      <c r="E11" s="3">
        <v>634</v>
      </c>
      <c r="F11" s="4">
        <f t="shared" si="6"/>
        <v>1794</v>
      </c>
      <c r="G11" s="3">
        <v>496</v>
      </c>
      <c r="H11" s="3">
        <v>608</v>
      </c>
      <c r="I11" s="3">
        <v>579</v>
      </c>
      <c r="J11" s="4">
        <f>SUM(G11:I11)</f>
        <v>1683</v>
      </c>
      <c r="K11" s="3">
        <v>580</v>
      </c>
      <c r="L11" s="3">
        <v>607</v>
      </c>
      <c r="M11" s="3">
        <v>558</v>
      </c>
      <c r="N11" s="4">
        <f>SUM(K11:M11)</f>
        <v>1745</v>
      </c>
      <c r="O11" s="3">
        <v>586</v>
      </c>
      <c r="P11" s="3">
        <v>537</v>
      </c>
      <c r="Q11" s="3">
        <v>460</v>
      </c>
      <c r="R11" s="4">
        <f>SUM(O11:Q11)</f>
        <v>1583</v>
      </c>
      <c r="S11" s="4">
        <f t="shared" si="7"/>
        <v>6805</v>
      </c>
    </row>
    <row r="12" spans="1:19" x14ac:dyDescent="0.25">
      <c r="A12" s="10" t="s">
        <v>21</v>
      </c>
      <c r="B12" s="5" t="s">
        <v>24</v>
      </c>
      <c r="C12" s="6">
        <f t="shared" ref="C12:E12" si="8">IF(C11&lt;&gt;0,C10/C11,0)</f>
        <v>0.17517006802721088</v>
      </c>
      <c r="D12" s="6">
        <f t="shared" si="8"/>
        <v>9.2657342657342656E-2</v>
      </c>
      <c r="E12" s="6">
        <f t="shared" si="8"/>
        <v>6.6246056782334389E-2</v>
      </c>
      <c r="F12" s="7">
        <f>IF(F11&lt;&gt;0,F10/F11,0)</f>
        <v>0.11036789297658862</v>
      </c>
      <c r="G12" s="6">
        <f t="shared" ref="G12:I12" si="9">IF(G11&lt;&gt;0,G10/G11,0)</f>
        <v>0.17540322580645162</v>
      </c>
      <c r="H12" s="6">
        <f t="shared" si="9"/>
        <v>0.11677631578947369</v>
      </c>
      <c r="I12" s="6">
        <f t="shared" si="9"/>
        <v>0.23834196891191708</v>
      </c>
      <c r="J12" s="7">
        <f>IF(J11&lt;&gt;0,J10/J11,0)</f>
        <v>0.17587641117052882</v>
      </c>
      <c r="K12" s="6">
        <f t="shared" ref="K12:Q12" si="10">IF(K11&lt;&gt;0,K10/K11,0)</f>
        <v>0.20344827586206896</v>
      </c>
      <c r="L12" s="6">
        <f t="shared" si="10"/>
        <v>0.56507413509060955</v>
      </c>
      <c r="M12" s="6">
        <f t="shared" si="10"/>
        <v>0.12724014336917563</v>
      </c>
      <c r="N12" s="7">
        <f>IF(N11&lt;&gt;0,N10/N11,0)</f>
        <v>0.30487106017191978</v>
      </c>
      <c r="O12" s="6">
        <f t="shared" si="10"/>
        <v>9.2150170648464161E-2</v>
      </c>
      <c r="P12" s="6">
        <f t="shared" si="10"/>
        <v>9.8696461824953452E-2</v>
      </c>
      <c r="Q12" s="6">
        <f t="shared" si="10"/>
        <v>0.22391304347826088</v>
      </c>
      <c r="R12" s="7">
        <f>IF(R11&lt;&gt;0,R10/R11,0)</f>
        <v>0.13265950726468731</v>
      </c>
      <c r="S12" s="7">
        <f>IF(S11&lt;&gt;0,S10/S11,0)</f>
        <v>0.18163115356355622</v>
      </c>
    </row>
    <row r="13" spans="1:19" ht="45" x14ac:dyDescent="0.25">
      <c r="A13" s="10" t="s">
        <v>21</v>
      </c>
      <c r="B13" s="8" t="s">
        <v>25</v>
      </c>
      <c r="C13" s="3">
        <v>35</v>
      </c>
      <c r="D13" s="3">
        <v>29</v>
      </c>
      <c r="E13" s="3">
        <v>27</v>
      </c>
      <c r="F13" s="4">
        <f>SUM(C13:E13)</f>
        <v>91</v>
      </c>
      <c r="G13" s="3">
        <v>26</v>
      </c>
      <c r="H13" s="3">
        <v>38</v>
      </c>
      <c r="I13" s="3">
        <v>27</v>
      </c>
      <c r="J13" s="4">
        <f>SUM(G13:I13)</f>
        <v>91</v>
      </c>
      <c r="K13" s="3">
        <v>29</v>
      </c>
      <c r="L13" s="3">
        <v>29</v>
      </c>
      <c r="M13" s="3">
        <v>20</v>
      </c>
      <c r="N13" s="4">
        <f>SUM(K13:M13)</f>
        <v>78</v>
      </c>
      <c r="O13" s="3">
        <v>22</v>
      </c>
      <c r="P13" s="3">
        <v>38</v>
      </c>
      <c r="Q13" s="3">
        <v>38</v>
      </c>
      <c r="R13" s="4">
        <f>SUM(O13:Q13)</f>
        <v>98</v>
      </c>
      <c r="S13" s="4">
        <f t="shared" si="7"/>
        <v>358</v>
      </c>
    </row>
    <row r="14" spans="1:19" x14ac:dyDescent="0.25">
      <c r="A14" s="10" t="s">
        <v>21</v>
      </c>
      <c r="B14" s="5" t="s">
        <v>26</v>
      </c>
      <c r="C14" s="6">
        <f t="shared" ref="C14:I14" si="11">IF(C11&lt;&gt;0,C13/C11,0)</f>
        <v>5.9523809523809521E-2</v>
      </c>
      <c r="D14" s="6">
        <f t="shared" si="11"/>
        <v>5.0699300699300696E-2</v>
      </c>
      <c r="E14" s="6">
        <f t="shared" si="11"/>
        <v>4.2586750788643532E-2</v>
      </c>
      <c r="F14" s="7">
        <f t="shared" si="11"/>
        <v>5.0724637681159424E-2</v>
      </c>
      <c r="G14" s="6">
        <f t="shared" si="11"/>
        <v>5.2419354838709679E-2</v>
      </c>
      <c r="H14" s="6">
        <f t="shared" si="11"/>
        <v>6.25E-2</v>
      </c>
      <c r="I14" s="6">
        <f t="shared" si="11"/>
        <v>4.6632124352331605E-2</v>
      </c>
      <c r="J14" s="7">
        <f>IF(J11&lt;&gt;0,J13/J11,0)</f>
        <v>5.4070112893642303E-2</v>
      </c>
      <c r="K14" s="6">
        <f t="shared" ref="K14:Q14" si="12">IF(K11&lt;&gt;0,K13/K11,0)</f>
        <v>0.05</v>
      </c>
      <c r="L14" s="6">
        <f>IF(L11&lt;&gt;0,L13/L11,0)</f>
        <v>4.7775947281713346E-2</v>
      </c>
      <c r="M14" s="6">
        <f t="shared" si="12"/>
        <v>3.5842293906810034E-2</v>
      </c>
      <c r="N14" s="7">
        <f>IF(N11&lt;&gt;0,N13/N11,0)</f>
        <v>4.4699140401146129E-2</v>
      </c>
      <c r="O14" s="6">
        <f t="shared" si="12"/>
        <v>3.7542662116040959E-2</v>
      </c>
      <c r="P14" s="6">
        <f>IF(P11&lt;&gt;0,P13/P11,0)</f>
        <v>7.0763500931098691E-2</v>
      </c>
      <c r="Q14" s="6">
        <f t="shared" si="12"/>
        <v>8.2608695652173908E-2</v>
      </c>
      <c r="R14" s="7">
        <f>IF(R11&lt;&gt;0,R13/R11,0)</f>
        <v>6.1907770056854078E-2</v>
      </c>
      <c r="S14" s="7">
        <f t="shared" ref="S14" si="13">IF(S11&lt;&gt;0,S13/S11,0)</f>
        <v>5.2608376193975015E-2</v>
      </c>
    </row>
    <row r="16" spans="1:19" x14ac:dyDescent="0.25">
      <c r="A16" s="9" t="s">
        <v>28</v>
      </c>
      <c r="B16" s="3" t="s">
        <v>20</v>
      </c>
      <c r="C16" s="3">
        <v>68</v>
      </c>
      <c r="D16" s="3">
        <v>68</v>
      </c>
      <c r="E16" s="3">
        <v>68</v>
      </c>
      <c r="F16" s="4">
        <f>SUM(C16:E16)</f>
        <v>204</v>
      </c>
      <c r="G16" s="3">
        <v>67</v>
      </c>
      <c r="H16" s="3">
        <v>68</v>
      </c>
      <c r="I16" s="3">
        <v>68</v>
      </c>
      <c r="J16" s="4">
        <f>SUM(G16:I16)</f>
        <v>203</v>
      </c>
      <c r="K16" s="3">
        <v>68</v>
      </c>
      <c r="L16" s="3">
        <v>68</v>
      </c>
      <c r="M16" s="3">
        <v>68</v>
      </c>
      <c r="N16" s="4">
        <f>SUM(K16:M16)</f>
        <v>204</v>
      </c>
      <c r="O16" s="3">
        <v>68</v>
      </c>
      <c r="P16" s="3">
        <v>69</v>
      </c>
      <c r="Q16" s="3">
        <v>69</v>
      </c>
      <c r="R16" s="4">
        <f>SUM(O16:Q16)</f>
        <v>206</v>
      </c>
      <c r="S16" s="4">
        <f>F16+J16+N16+R16</f>
        <v>817</v>
      </c>
    </row>
    <row r="17" spans="1:19" ht="45" x14ac:dyDescent="0.25">
      <c r="A17" s="10" t="s">
        <v>21</v>
      </c>
      <c r="B17" s="3" t="s">
        <v>22</v>
      </c>
      <c r="C17" s="3">
        <v>275</v>
      </c>
      <c r="D17" s="3">
        <v>140</v>
      </c>
      <c r="E17" s="3">
        <v>142</v>
      </c>
      <c r="F17" s="4">
        <f t="shared" ref="F17:F18" si="14">SUM(C17:E17)</f>
        <v>557</v>
      </c>
      <c r="G17" s="3">
        <v>247</v>
      </c>
      <c r="H17" s="3">
        <v>172</v>
      </c>
      <c r="I17" s="3">
        <v>304</v>
      </c>
      <c r="J17" s="4">
        <f>SUM(G17:I17)</f>
        <v>723</v>
      </c>
      <c r="K17" s="3">
        <v>281</v>
      </c>
      <c r="L17" s="3">
        <v>656</v>
      </c>
      <c r="M17" s="3">
        <v>273</v>
      </c>
      <c r="N17" s="4">
        <f>SUM(K17:M17)</f>
        <v>1210</v>
      </c>
      <c r="O17" s="3">
        <v>178</v>
      </c>
      <c r="P17" s="3">
        <v>202</v>
      </c>
      <c r="Q17" s="3">
        <v>252</v>
      </c>
      <c r="R17" s="4">
        <f>SUM(O17:Q17)</f>
        <v>632</v>
      </c>
      <c r="S17" s="4">
        <f t="shared" ref="S17:S20" si="15">F17+J17+N17+R17</f>
        <v>3122</v>
      </c>
    </row>
    <row r="18" spans="1:19" ht="30" x14ac:dyDescent="0.25">
      <c r="A18" s="10" t="s">
        <v>21</v>
      </c>
      <c r="B18" s="3" t="s">
        <v>23</v>
      </c>
      <c r="C18" s="3">
        <v>1428</v>
      </c>
      <c r="D18" s="3">
        <v>1360</v>
      </c>
      <c r="E18" s="3">
        <v>1552</v>
      </c>
      <c r="F18" s="4">
        <f t="shared" si="14"/>
        <v>4340</v>
      </c>
      <c r="G18" s="3">
        <v>1206</v>
      </c>
      <c r="H18" s="3">
        <v>1496</v>
      </c>
      <c r="I18" s="3">
        <v>1428</v>
      </c>
      <c r="J18" s="4">
        <f>SUM(G18:I18)</f>
        <v>4130</v>
      </c>
      <c r="K18" s="3">
        <v>1428</v>
      </c>
      <c r="L18" s="3">
        <v>1496</v>
      </c>
      <c r="M18" s="3">
        <v>1428</v>
      </c>
      <c r="N18" s="4">
        <f>SUM(K18:M18)</f>
        <v>4352</v>
      </c>
      <c r="O18" s="3">
        <v>1496</v>
      </c>
      <c r="P18" s="3">
        <v>1449</v>
      </c>
      <c r="Q18" s="3">
        <v>1242</v>
      </c>
      <c r="R18" s="4">
        <f>SUM(O18:Q18)</f>
        <v>4187</v>
      </c>
      <c r="S18" s="4">
        <f t="shared" si="15"/>
        <v>17009</v>
      </c>
    </row>
    <row r="19" spans="1:19" x14ac:dyDescent="0.25">
      <c r="A19" s="10" t="s">
        <v>21</v>
      </c>
      <c r="B19" s="5" t="s">
        <v>24</v>
      </c>
      <c r="C19" s="6">
        <f t="shared" ref="C19:E19" si="16">IF(C18&lt;&gt;0,C17/C18,0)</f>
        <v>0.19257703081232494</v>
      </c>
      <c r="D19" s="6">
        <f t="shared" si="16"/>
        <v>0.10294117647058823</v>
      </c>
      <c r="E19" s="6">
        <f t="shared" si="16"/>
        <v>9.1494845360824736E-2</v>
      </c>
      <c r="F19" s="7">
        <f>IF(F18&lt;&gt;0,F17/F18,0)</f>
        <v>0.1283410138248848</v>
      </c>
      <c r="G19" s="6">
        <f t="shared" ref="G19:I19" si="17">IF(G18&lt;&gt;0,G17/G18,0)</f>
        <v>0.20480928689883915</v>
      </c>
      <c r="H19" s="6">
        <f t="shared" si="17"/>
        <v>0.11497326203208556</v>
      </c>
      <c r="I19" s="6">
        <f t="shared" si="17"/>
        <v>0.21288515406162464</v>
      </c>
      <c r="J19" s="7">
        <f>IF(J18&lt;&gt;0,J17/J18,0)</f>
        <v>0.17506053268765134</v>
      </c>
      <c r="K19" s="6">
        <f t="shared" ref="K19:Q19" si="18">IF(K18&lt;&gt;0,K17/K18,0)</f>
        <v>0.19677871148459383</v>
      </c>
      <c r="L19" s="6">
        <f t="shared" si="18"/>
        <v>0.43850267379679142</v>
      </c>
      <c r="M19" s="6">
        <f t="shared" si="18"/>
        <v>0.19117647058823528</v>
      </c>
      <c r="N19" s="7">
        <f>IF(N18&lt;&gt;0,N17/N18,0)</f>
        <v>0.2780330882352941</v>
      </c>
      <c r="O19" s="6">
        <f t="shared" si="18"/>
        <v>0.11898395721925134</v>
      </c>
      <c r="P19" s="6">
        <f t="shared" si="18"/>
        <v>0.13940648723257418</v>
      </c>
      <c r="Q19" s="6">
        <f t="shared" si="18"/>
        <v>0.20289855072463769</v>
      </c>
      <c r="R19" s="7">
        <f>IF(R18&lt;&gt;0,R17/R18,0)</f>
        <v>0.15094339622641509</v>
      </c>
      <c r="S19" s="7">
        <f>IF(S18&lt;&gt;0,S17/S18,0)</f>
        <v>0.18354988535481215</v>
      </c>
    </row>
    <row r="20" spans="1:19" ht="45" x14ac:dyDescent="0.25">
      <c r="A20" s="10" t="s">
        <v>21</v>
      </c>
      <c r="B20" s="8" t="s">
        <v>25</v>
      </c>
      <c r="C20" s="3">
        <v>114</v>
      </c>
      <c r="D20" s="3">
        <v>80</v>
      </c>
      <c r="E20" s="3">
        <v>77</v>
      </c>
      <c r="F20" s="4">
        <f>SUM(C20:E20)</f>
        <v>271</v>
      </c>
      <c r="G20" s="3">
        <v>62</v>
      </c>
      <c r="H20" s="3">
        <v>78</v>
      </c>
      <c r="I20" s="3">
        <v>57</v>
      </c>
      <c r="J20" s="4">
        <f>SUM(G20:I20)</f>
        <v>197</v>
      </c>
      <c r="K20" s="3">
        <v>74</v>
      </c>
      <c r="L20" s="3">
        <v>62</v>
      </c>
      <c r="M20" s="3">
        <v>66</v>
      </c>
      <c r="N20" s="4">
        <f>SUM(K20:M20)</f>
        <v>202</v>
      </c>
      <c r="O20" s="3">
        <v>99</v>
      </c>
      <c r="P20" s="3">
        <v>124</v>
      </c>
      <c r="Q20" s="3">
        <v>84</v>
      </c>
      <c r="R20" s="4">
        <f>SUM(O20:Q20)</f>
        <v>307</v>
      </c>
      <c r="S20" s="4">
        <f t="shared" si="15"/>
        <v>977</v>
      </c>
    </row>
    <row r="21" spans="1:19" x14ac:dyDescent="0.25">
      <c r="A21" s="10" t="s">
        <v>21</v>
      </c>
      <c r="B21" s="5" t="s">
        <v>26</v>
      </c>
      <c r="C21" s="6">
        <f t="shared" ref="C21:I21" si="19">IF(C18&lt;&gt;0,C20/C18,0)</f>
        <v>7.9831932773109238E-2</v>
      </c>
      <c r="D21" s="6">
        <f t="shared" si="19"/>
        <v>5.8823529411764705E-2</v>
      </c>
      <c r="E21" s="6">
        <f t="shared" si="19"/>
        <v>4.9613402061855667E-2</v>
      </c>
      <c r="F21" s="7">
        <f t="shared" si="19"/>
        <v>6.2442396313364054E-2</v>
      </c>
      <c r="G21" s="6">
        <f t="shared" si="19"/>
        <v>5.140961857379768E-2</v>
      </c>
      <c r="H21" s="6">
        <f t="shared" si="19"/>
        <v>5.213903743315508E-2</v>
      </c>
      <c r="I21" s="6">
        <f t="shared" si="19"/>
        <v>3.9915966386554619E-2</v>
      </c>
      <c r="J21" s="7">
        <f>IF(J18&lt;&gt;0,J20/J18,0)</f>
        <v>4.7699757869249397E-2</v>
      </c>
      <c r="K21" s="6">
        <f t="shared" ref="K21:Q21" si="20">IF(K18&lt;&gt;0,K20/K18,0)</f>
        <v>5.182072829131653E-2</v>
      </c>
      <c r="L21" s="6">
        <f t="shared" si="20"/>
        <v>4.1443850267379678E-2</v>
      </c>
      <c r="M21" s="6">
        <f t="shared" si="20"/>
        <v>4.6218487394957986E-2</v>
      </c>
      <c r="N21" s="7">
        <f>IF(N18&lt;&gt;0,N20/N18,0)</f>
        <v>4.641544117647059E-2</v>
      </c>
      <c r="O21" s="6">
        <f t="shared" si="20"/>
        <v>6.6176470588235295E-2</v>
      </c>
      <c r="P21" s="6">
        <f t="shared" si="20"/>
        <v>8.5576259489302961E-2</v>
      </c>
      <c r="Q21" s="6">
        <f t="shared" si="20"/>
        <v>6.7632850241545889E-2</v>
      </c>
      <c r="R21" s="7">
        <f>IF(R18&lt;&gt;0,R20/R18,0)</f>
        <v>7.3322187723907334E-2</v>
      </c>
      <c r="S21" s="7">
        <f t="shared" ref="S21" si="21">IF(S18&lt;&gt;0,S20/S18,0)</f>
        <v>5.7440178728908227E-2</v>
      </c>
    </row>
    <row r="23" spans="1:19" x14ac:dyDescent="0.25">
      <c r="A23" s="9" t="s">
        <v>29</v>
      </c>
      <c r="B23" s="3" t="s">
        <v>20</v>
      </c>
      <c r="C23" s="3">
        <v>70</v>
      </c>
      <c r="D23" s="3">
        <v>71</v>
      </c>
      <c r="E23" s="3">
        <v>72</v>
      </c>
      <c r="F23" s="4">
        <f>SUM(C23:E23)</f>
        <v>213</v>
      </c>
      <c r="G23" s="3">
        <v>72</v>
      </c>
      <c r="H23" s="3">
        <v>71</v>
      </c>
      <c r="I23" s="3">
        <v>71</v>
      </c>
      <c r="J23" s="4">
        <f>SUM(G23:I23)</f>
        <v>214</v>
      </c>
      <c r="K23" s="3">
        <v>71</v>
      </c>
      <c r="L23" s="3">
        <v>71</v>
      </c>
      <c r="M23" s="3">
        <v>71</v>
      </c>
      <c r="N23" s="4">
        <f>SUM(K23:M23)</f>
        <v>213</v>
      </c>
      <c r="O23" s="3">
        <v>71</v>
      </c>
      <c r="P23" s="3">
        <v>71</v>
      </c>
      <c r="Q23" s="3">
        <v>71</v>
      </c>
      <c r="R23" s="4">
        <f>SUM(O23:Q23)</f>
        <v>213</v>
      </c>
      <c r="S23" s="4">
        <f>F23+J23+N23+R23</f>
        <v>853</v>
      </c>
    </row>
    <row r="24" spans="1:19" ht="45" x14ac:dyDescent="0.25">
      <c r="A24" s="10" t="s">
        <v>21</v>
      </c>
      <c r="B24" s="3" t="s">
        <v>22</v>
      </c>
      <c r="C24" s="3">
        <v>248</v>
      </c>
      <c r="D24" s="3">
        <v>95</v>
      </c>
      <c r="E24" s="3">
        <v>102</v>
      </c>
      <c r="F24" s="4">
        <f t="shared" ref="F24:F25" si="22">SUM(C24:E24)</f>
        <v>445</v>
      </c>
      <c r="G24" s="3">
        <v>202</v>
      </c>
      <c r="H24" s="3">
        <v>132</v>
      </c>
      <c r="I24" s="3">
        <v>261</v>
      </c>
      <c r="J24" s="4">
        <f>SUM(G24:I24)</f>
        <v>595</v>
      </c>
      <c r="K24" s="3">
        <v>352</v>
      </c>
      <c r="L24" s="3">
        <v>730</v>
      </c>
      <c r="M24" s="3">
        <v>223</v>
      </c>
      <c r="N24" s="4">
        <f>SUM(K24:M24)</f>
        <v>1305</v>
      </c>
      <c r="O24" s="3">
        <v>92</v>
      </c>
      <c r="P24" s="3">
        <v>130</v>
      </c>
      <c r="Q24" s="3">
        <v>243</v>
      </c>
      <c r="R24" s="4">
        <f>SUM(O24:Q24)</f>
        <v>465</v>
      </c>
      <c r="S24" s="4">
        <f t="shared" ref="S24:S27" si="23">F24+J24+N24+R24</f>
        <v>2810</v>
      </c>
    </row>
    <row r="25" spans="1:19" ht="30" x14ac:dyDescent="0.25">
      <c r="A25" s="10" t="s">
        <v>21</v>
      </c>
      <c r="B25" s="3" t="s">
        <v>23</v>
      </c>
      <c r="C25" s="3">
        <v>1466</v>
      </c>
      <c r="D25" s="3">
        <v>1416</v>
      </c>
      <c r="E25" s="3">
        <v>1651</v>
      </c>
      <c r="F25" s="4">
        <f t="shared" si="22"/>
        <v>4533</v>
      </c>
      <c r="G25" s="3">
        <v>1292</v>
      </c>
      <c r="H25" s="3">
        <v>1557</v>
      </c>
      <c r="I25" s="3">
        <v>1487</v>
      </c>
      <c r="J25" s="4">
        <f>SUM(G25:I25)</f>
        <v>4336</v>
      </c>
      <c r="K25" s="3">
        <v>1487</v>
      </c>
      <c r="L25" s="3">
        <v>1557</v>
      </c>
      <c r="M25" s="3">
        <v>1487</v>
      </c>
      <c r="N25" s="4">
        <f>SUM(K25:M25)</f>
        <v>4531</v>
      </c>
      <c r="O25" s="3">
        <v>1558</v>
      </c>
      <c r="P25" s="3">
        <v>1487</v>
      </c>
      <c r="Q25" s="3">
        <v>1274</v>
      </c>
      <c r="R25" s="4">
        <f>SUM(O25:Q25)</f>
        <v>4319</v>
      </c>
      <c r="S25" s="4">
        <f t="shared" si="23"/>
        <v>17719</v>
      </c>
    </row>
    <row r="26" spans="1:19" x14ac:dyDescent="0.25">
      <c r="A26" s="10" t="s">
        <v>21</v>
      </c>
      <c r="B26" s="5" t="s">
        <v>24</v>
      </c>
      <c r="C26" s="6">
        <f t="shared" ref="C26:E26" si="24">IF(C25&lt;&gt;0,C24/C25,0)</f>
        <v>0.16916780354706684</v>
      </c>
      <c r="D26" s="6">
        <f t="shared" si="24"/>
        <v>6.7090395480225995E-2</v>
      </c>
      <c r="E26" s="6">
        <f t="shared" si="24"/>
        <v>6.1780738946093275E-2</v>
      </c>
      <c r="F26" s="7">
        <f>IF(F25&lt;&gt;0,F24/F25,0)</f>
        <v>9.8168983013456876E-2</v>
      </c>
      <c r="G26" s="6">
        <f t="shared" ref="G26:I26" si="25">IF(G25&lt;&gt;0,G24/G25,0)</f>
        <v>0.15634674922600619</v>
      </c>
      <c r="H26" s="6">
        <f t="shared" si="25"/>
        <v>8.477842003853564E-2</v>
      </c>
      <c r="I26" s="6">
        <f t="shared" si="25"/>
        <v>0.17552118359112306</v>
      </c>
      <c r="J26" s="7">
        <f>IF(J25&lt;&gt;0,J24/J25,0)</f>
        <v>0.13722324723247231</v>
      </c>
      <c r="K26" s="6">
        <f t="shared" ref="K26:P26" si="26">IF(K25&lt;&gt;0,K24/K25,0)</f>
        <v>0.2367182246133154</v>
      </c>
      <c r="L26" s="6">
        <f t="shared" si="26"/>
        <v>0.46885035324341684</v>
      </c>
      <c r="M26" s="6">
        <f t="shared" si="26"/>
        <v>0.14996637525218562</v>
      </c>
      <c r="N26" s="7">
        <f>IF(N25&lt;&gt;0,N24/N25,0)</f>
        <v>0.28801589053189142</v>
      </c>
      <c r="O26" s="6">
        <f t="shared" si="26"/>
        <v>5.9050064184852376E-2</v>
      </c>
      <c r="P26" s="6">
        <f t="shared" si="26"/>
        <v>8.7424344317417621E-2</v>
      </c>
      <c r="Q26" s="6">
        <f>IF(Q25&lt;&gt;0,Q24/Q25,0)</f>
        <v>0.19073783359497645</v>
      </c>
      <c r="R26" s="7">
        <f>IF(R25&lt;&gt;0,R24/R25,0)</f>
        <v>0.10766381106737671</v>
      </c>
      <c r="S26" s="7">
        <f>IF(S25&lt;&gt;0,S24/S25,0)</f>
        <v>0.15858682769908009</v>
      </c>
    </row>
    <row r="27" spans="1:19" ht="45" x14ac:dyDescent="0.25">
      <c r="A27" s="10" t="s">
        <v>21</v>
      </c>
      <c r="B27" s="8" t="s">
        <v>25</v>
      </c>
      <c r="C27" s="3">
        <v>49</v>
      </c>
      <c r="D27" s="3">
        <v>51</v>
      </c>
      <c r="E27" s="3">
        <v>51</v>
      </c>
      <c r="F27" s="4">
        <f>SUM(C27:E27)</f>
        <v>151</v>
      </c>
      <c r="G27" s="3">
        <v>35</v>
      </c>
      <c r="H27" s="3">
        <v>44</v>
      </c>
      <c r="I27" s="3">
        <v>38</v>
      </c>
      <c r="J27" s="4">
        <f>SUM(G27:I27)</f>
        <v>117</v>
      </c>
      <c r="K27" s="3">
        <v>30</v>
      </c>
      <c r="L27" s="3">
        <v>41</v>
      </c>
      <c r="M27" s="3">
        <v>81</v>
      </c>
      <c r="N27" s="4">
        <f>SUM(K27:M27)</f>
        <v>152</v>
      </c>
      <c r="O27" s="3">
        <v>45</v>
      </c>
      <c r="P27" s="3">
        <v>90</v>
      </c>
      <c r="Q27" s="3">
        <v>109</v>
      </c>
      <c r="R27" s="4">
        <f>SUM(O27:Q27)</f>
        <v>244</v>
      </c>
      <c r="S27" s="4">
        <f t="shared" si="23"/>
        <v>664</v>
      </c>
    </row>
    <row r="28" spans="1:19" x14ac:dyDescent="0.25">
      <c r="A28" s="10" t="s">
        <v>21</v>
      </c>
      <c r="B28" s="5" t="s">
        <v>26</v>
      </c>
      <c r="C28" s="6">
        <f t="shared" ref="C28:I28" si="27">IF(C25&lt;&gt;0,C27/C25,0)</f>
        <v>3.3424283765347888E-2</v>
      </c>
      <c r="D28" s="6">
        <f t="shared" si="27"/>
        <v>3.6016949152542374E-2</v>
      </c>
      <c r="E28" s="6">
        <f t="shared" si="27"/>
        <v>3.0890369473046637E-2</v>
      </c>
      <c r="F28" s="7">
        <f t="shared" si="27"/>
        <v>3.331127288771233E-2</v>
      </c>
      <c r="G28" s="6">
        <f t="shared" si="27"/>
        <v>2.7089783281733747E-2</v>
      </c>
      <c r="H28" s="6">
        <f t="shared" si="27"/>
        <v>2.8259473346178548E-2</v>
      </c>
      <c r="I28" s="6">
        <f t="shared" si="27"/>
        <v>2.5554808338937456E-2</v>
      </c>
      <c r="J28" s="7">
        <f>IF(J25&lt;&gt;0,J27/J25,0)</f>
        <v>2.6983394833948338E-2</v>
      </c>
      <c r="K28" s="6">
        <f t="shared" ref="K28:P28" si="28">IF(K25&lt;&gt;0,K27/K25,0)</f>
        <v>2.0174848688634835E-2</v>
      </c>
      <c r="L28" s="6">
        <f t="shared" si="28"/>
        <v>2.6332691072575465E-2</v>
      </c>
      <c r="M28" s="6">
        <f t="shared" si="28"/>
        <v>5.4472091459314052E-2</v>
      </c>
      <c r="N28" s="7">
        <f>IF(N25&lt;&gt;0,N27/N25,0)</f>
        <v>3.3546678437431032E-2</v>
      </c>
      <c r="O28" s="6">
        <f t="shared" si="28"/>
        <v>2.8883183568677792E-2</v>
      </c>
      <c r="P28" s="6">
        <f t="shared" si="28"/>
        <v>6.0524546065904503E-2</v>
      </c>
      <c r="Q28" s="6">
        <f>IF(Q25&lt;&gt;0,Q27/Q25,0)</f>
        <v>8.5557299843014134E-2</v>
      </c>
      <c r="R28" s="7">
        <f>IF(R25&lt;&gt;0,R27/R25,0)</f>
        <v>5.6494558925677243E-2</v>
      </c>
      <c r="S28" s="7">
        <f t="shared" ref="S28" si="29">IF(S25&lt;&gt;0,S27/S25,0)</f>
        <v>3.7473898075512165E-2</v>
      </c>
    </row>
    <row r="30" spans="1:19" x14ac:dyDescent="0.25">
      <c r="A30" s="9" t="s">
        <v>30</v>
      </c>
      <c r="B30" s="3" t="s">
        <v>20</v>
      </c>
      <c r="C30" s="3">
        <v>94</v>
      </c>
      <c r="D30" s="3">
        <v>94</v>
      </c>
      <c r="E30" s="3">
        <v>94</v>
      </c>
      <c r="F30" s="4">
        <f>SUM(C30:E30)</f>
        <v>282</v>
      </c>
      <c r="G30" s="3">
        <v>94</v>
      </c>
      <c r="H30" s="3">
        <v>92</v>
      </c>
      <c r="I30" s="3">
        <v>91</v>
      </c>
      <c r="J30" s="4">
        <f>SUM(G30:I30)</f>
        <v>277</v>
      </c>
      <c r="K30" s="3">
        <v>91</v>
      </c>
      <c r="L30" s="3">
        <v>91</v>
      </c>
      <c r="M30" s="3">
        <v>91</v>
      </c>
      <c r="N30" s="4">
        <f>SUM(K30:M30)</f>
        <v>273</v>
      </c>
      <c r="O30" s="3">
        <v>91</v>
      </c>
      <c r="P30" s="3">
        <v>90</v>
      </c>
      <c r="Q30" s="3">
        <v>90</v>
      </c>
      <c r="R30" s="4">
        <f>SUM(O30:Q30)</f>
        <v>271</v>
      </c>
      <c r="S30" s="4">
        <f>F30+J30+N30+R30</f>
        <v>1103</v>
      </c>
    </row>
    <row r="31" spans="1:19" ht="45" x14ac:dyDescent="0.25">
      <c r="A31" s="10" t="s">
        <v>21</v>
      </c>
      <c r="B31" s="3" t="s">
        <v>22</v>
      </c>
      <c r="C31" s="3">
        <v>343</v>
      </c>
      <c r="D31" s="3">
        <v>190</v>
      </c>
      <c r="E31" s="3">
        <v>229</v>
      </c>
      <c r="F31" s="4">
        <f t="shared" ref="F31:F32" si="30">SUM(C31:E31)</f>
        <v>762</v>
      </c>
      <c r="G31" s="3">
        <v>346</v>
      </c>
      <c r="H31" s="3">
        <v>220</v>
      </c>
      <c r="I31" s="3">
        <v>480</v>
      </c>
      <c r="J31" s="4">
        <f>SUM(G31:I31)</f>
        <v>1046</v>
      </c>
      <c r="K31" s="3">
        <v>409</v>
      </c>
      <c r="L31" s="3">
        <v>842</v>
      </c>
      <c r="M31" s="3">
        <v>262</v>
      </c>
      <c r="N31" s="4">
        <f>SUM(K31:M31)</f>
        <v>1513</v>
      </c>
      <c r="O31" s="3">
        <v>246</v>
      </c>
      <c r="P31" s="3">
        <v>213</v>
      </c>
      <c r="Q31" s="3">
        <v>396</v>
      </c>
      <c r="R31" s="4">
        <f>SUM(O31:Q31)</f>
        <v>855</v>
      </c>
      <c r="S31" s="4">
        <f>F31+J31+N31+R31</f>
        <v>4176</v>
      </c>
    </row>
    <row r="32" spans="1:19" ht="30" x14ac:dyDescent="0.25">
      <c r="A32" s="10" t="s">
        <v>21</v>
      </c>
      <c r="B32" s="3" t="s">
        <v>23</v>
      </c>
      <c r="C32" s="3">
        <v>1951</v>
      </c>
      <c r="D32" s="3">
        <v>1856</v>
      </c>
      <c r="E32" s="3">
        <v>2134</v>
      </c>
      <c r="F32" s="4">
        <f t="shared" si="30"/>
        <v>5941</v>
      </c>
      <c r="G32" s="3">
        <v>1670</v>
      </c>
      <c r="H32" s="3">
        <v>1999</v>
      </c>
      <c r="I32" s="3">
        <v>1895</v>
      </c>
      <c r="J32" s="4">
        <f>SUM(G32:I32)</f>
        <v>5564</v>
      </c>
      <c r="K32" s="3">
        <v>1894</v>
      </c>
      <c r="L32" s="3">
        <v>1985</v>
      </c>
      <c r="M32" s="3">
        <v>1898</v>
      </c>
      <c r="N32" s="4">
        <f>SUM(K32:M32)</f>
        <v>5777</v>
      </c>
      <c r="O32" s="3">
        <v>1989</v>
      </c>
      <c r="P32" s="3">
        <v>1878</v>
      </c>
      <c r="Q32" s="3">
        <v>1608</v>
      </c>
      <c r="R32" s="4">
        <f>SUM(O32:Q32)</f>
        <v>5475</v>
      </c>
      <c r="S32" s="4">
        <f>F32+J32+N32+R32</f>
        <v>22757</v>
      </c>
    </row>
    <row r="33" spans="1:19" x14ac:dyDescent="0.25">
      <c r="A33" s="10" t="s">
        <v>21</v>
      </c>
      <c r="B33" s="5" t="s">
        <v>24</v>
      </c>
      <c r="C33" s="6">
        <f t="shared" ref="C33:E33" si="31">IF(C32&lt;&gt;0,C31/C32,0)</f>
        <v>0.17580727831881088</v>
      </c>
      <c r="D33" s="6">
        <f t="shared" si="31"/>
        <v>0.10237068965517242</v>
      </c>
      <c r="E33" s="6">
        <f t="shared" si="31"/>
        <v>0.10731021555763824</v>
      </c>
      <c r="F33" s="7">
        <f>IF(F32&lt;&gt;0,F31/F32,0)</f>
        <v>0.12826123548224205</v>
      </c>
      <c r="G33" s="6">
        <f t="shared" ref="G33:I33" si="32">IF(G32&lt;&gt;0,G31/G32,0)</f>
        <v>0.20718562874251498</v>
      </c>
      <c r="H33" s="6">
        <f t="shared" si="32"/>
        <v>0.11005502751375688</v>
      </c>
      <c r="I33" s="6">
        <f t="shared" si="32"/>
        <v>0.25329815303430081</v>
      </c>
      <c r="J33" s="7">
        <f>IF(J32&lt;&gt;0,J31/J32,0)</f>
        <v>0.18799424874191228</v>
      </c>
      <c r="K33" s="6">
        <f t="shared" ref="K33:Q33" si="33">IF(K32&lt;&gt;0,K31/K32,0)</f>
        <v>0.21594508975712778</v>
      </c>
      <c r="L33" s="6">
        <f t="shared" si="33"/>
        <v>0.42418136020151131</v>
      </c>
      <c r="M33" s="6">
        <f t="shared" si="33"/>
        <v>0.1380400421496312</v>
      </c>
      <c r="N33" s="7">
        <f>IF(N32&lt;&gt;0,N31/N32,0)</f>
        <v>0.26190064047083261</v>
      </c>
      <c r="O33" s="6">
        <f t="shared" si="33"/>
        <v>0.12368024132730016</v>
      </c>
      <c r="P33" s="6">
        <f t="shared" si="33"/>
        <v>0.1134185303514377</v>
      </c>
      <c r="Q33" s="6">
        <f t="shared" si="33"/>
        <v>0.2462686567164179</v>
      </c>
      <c r="R33" s="7">
        <f>IF(R32&lt;&gt;0,R31/R32,0)</f>
        <v>0.15616438356164383</v>
      </c>
      <c r="S33" s="7">
        <f>IF(S32&lt;&gt;0,S31/S32,0)</f>
        <v>0.18350397679834776</v>
      </c>
    </row>
    <row r="34" spans="1:19" ht="45" x14ac:dyDescent="0.25">
      <c r="A34" s="10" t="s">
        <v>21</v>
      </c>
      <c r="B34" s="8" t="s">
        <v>25</v>
      </c>
      <c r="C34" s="3">
        <v>108</v>
      </c>
      <c r="D34" s="3">
        <v>124</v>
      </c>
      <c r="E34" s="3">
        <v>157</v>
      </c>
      <c r="F34" s="4">
        <f>SUM(C34:E34)</f>
        <v>389</v>
      </c>
      <c r="G34" s="3">
        <v>104</v>
      </c>
      <c r="H34" s="3">
        <v>104</v>
      </c>
      <c r="I34" s="3">
        <v>127</v>
      </c>
      <c r="J34" s="4">
        <f>SUM(G34:I34)</f>
        <v>335</v>
      </c>
      <c r="K34" s="3">
        <v>99</v>
      </c>
      <c r="L34" s="3">
        <v>72</v>
      </c>
      <c r="M34" s="3">
        <v>91</v>
      </c>
      <c r="N34" s="4">
        <f>SUM(K34:M34)</f>
        <v>262</v>
      </c>
      <c r="O34" s="3">
        <v>109</v>
      </c>
      <c r="P34" s="3">
        <v>117</v>
      </c>
      <c r="Q34" s="3">
        <v>122</v>
      </c>
      <c r="R34" s="4">
        <f>SUM(O34:Q34)</f>
        <v>348</v>
      </c>
      <c r="S34" s="4">
        <f>F34+J34+N34+R34</f>
        <v>1334</v>
      </c>
    </row>
    <row r="35" spans="1:19" x14ac:dyDescent="0.25">
      <c r="A35" s="10" t="s">
        <v>21</v>
      </c>
      <c r="B35" s="5" t="s">
        <v>26</v>
      </c>
      <c r="C35" s="6">
        <f t="shared" ref="C35:I35" si="34">IF(C32&lt;&gt;0,C34/C32,0)</f>
        <v>5.5356227575602254E-2</v>
      </c>
      <c r="D35" s="6">
        <f t="shared" si="34"/>
        <v>6.6810344827586202E-2</v>
      </c>
      <c r="E35" s="6">
        <f t="shared" si="34"/>
        <v>7.3570759137769448E-2</v>
      </c>
      <c r="F35" s="7">
        <f t="shared" si="34"/>
        <v>6.547719239185322E-2</v>
      </c>
      <c r="G35" s="6">
        <f t="shared" si="34"/>
        <v>6.2275449101796408E-2</v>
      </c>
      <c r="H35" s="6">
        <f t="shared" si="34"/>
        <v>5.2026013006503252E-2</v>
      </c>
      <c r="I35" s="6">
        <f t="shared" si="34"/>
        <v>6.7018469656992083E-2</v>
      </c>
      <c r="J35" s="7">
        <f>IF(J32&lt;&gt;0,J34/J32,0)</f>
        <v>6.0208483105679368E-2</v>
      </c>
      <c r="K35" s="6">
        <f t="shared" ref="K35:Q35" si="35">IF(K32&lt;&gt;0,K34/K32,0)</f>
        <v>5.2270327349524817E-2</v>
      </c>
      <c r="L35" s="6">
        <f t="shared" si="35"/>
        <v>3.6272040302267002E-2</v>
      </c>
      <c r="M35" s="6">
        <f t="shared" si="35"/>
        <v>4.7945205479452052E-2</v>
      </c>
      <c r="N35" s="7">
        <f>IF(N32&lt;&gt;0,N34/N32,0)</f>
        <v>4.5352258957936646E-2</v>
      </c>
      <c r="O35" s="6">
        <f t="shared" si="35"/>
        <v>5.4801407742584213E-2</v>
      </c>
      <c r="P35" s="6">
        <f t="shared" si="35"/>
        <v>6.2300319488817889E-2</v>
      </c>
      <c r="Q35" s="6">
        <f t="shared" si="35"/>
        <v>7.5870646766169156E-2</v>
      </c>
      <c r="R35" s="7">
        <f>IF(R32&lt;&gt;0,R34/R32,0)</f>
        <v>6.3561643835616438E-2</v>
      </c>
      <c r="S35" s="7">
        <f>IF(S32&lt;&gt;0,S34/S32,0)</f>
        <v>5.8619325921694422E-2</v>
      </c>
    </row>
  </sheetData>
  <mergeCells count="6">
    <mergeCell ref="A30:A35"/>
    <mergeCell ref="A1:B1"/>
    <mergeCell ref="A2:A7"/>
    <mergeCell ref="A9:A14"/>
    <mergeCell ref="A16:A21"/>
    <mergeCell ref="A23:A2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54" orientation="landscape" r:id="rId1"/>
  <headerFooter>
    <oddHeader>&amp;L&amp;"Verdana,Normale"&amp;8Settore Personale, Organizzazione e Relazioni sindacali&amp;R&amp;"Verdana,Normale"&amp;8Aggiornato al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Nocerino Stefania</dc:creator>
  <cp:lastModifiedBy>Stefania Nocerino</cp:lastModifiedBy>
  <cp:lastPrinted>2023-10-12T12:08:41Z</cp:lastPrinted>
  <dcterms:created xsi:type="dcterms:W3CDTF">2023-04-17T12:59:09Z</dcterms:created>
  <dcterms:modified xsi:type="dcterms:W3CDTF">2024-01-17T14:52:39Z</dcterms:modified>
</cp:coreProperties>
</file>