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WPETOFS002\Areato\Staff_SG\Personale_Relazioni_Sindacali\Gestione\gestione presenze\_GESTIONE PRESENZE dal 2015\ASSENTEISMO\ASSENTEISMO_BRUNETTA_ ANNO 2019\Assenteismo da pubblicare\"/>
    </mc:Choice>
  </mc:AlternateContent>
  <bookViews>
    <workbookView xWindow="0" yWindow="0" windowWidth="28800" windowHeight="12480"/>
  </bookViews>
  <sheets>
    <sheet name="anno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S14" i="1" s="1"/>
  <c r="S10" i="1"/>
  <c r="S9" i="1"/>
  <c r="S12" i="1" l="1"/>
  <c r="L33" i="1"/>
  <c r="L35" i="1"/>
  <c r="N34" i="1" l="1"/>
  <c r="N32" i="1"/>
  <c r="N35" i="1" s="1"/>
  <c r="N31" i="1"/>
  <c r="N30" i="1"/>
  <c r="N27" i="1"/>
  <c r="N25" i="1"/>
  <c r="N28" i="1" s="1"/>
  <c r="N24" i="1"/>
  <c r="N23" i="1"/>
  <c r="N20" i="1"/>
  <c r="N18" i="1"/>
  <c r="N21" i="1" s="1"/>
  <c r="N17" i="1"/>
  <c r="N16" i="1"/>
  <c r="N6" i="1"/>
  <c r="N5" i="1"/>
  <c r="N3" i="1"/>
  <c r="N4" i="1"/>
  <c r="N2" i="1"/>
  <c r="L28" i="1"/>
  <c r="L26" i="1"/>
  <c r="L21" i="1"/>
  <c r="L19" i="1"/>
  <c r="L7" i="1"/>
  <c r="L5" i="1"/>
  <c r="N33" i="1" l="1"/>
  <c r="N26" i="1"/>
  <c r="N19" i="1"/>
  <c r="R35" i="1"/>
  <c r="Q35" i="1"/>
  <c r="P35" i="1"/>
  <c r="O35" i="1"/>
  <c r="M35" i="1"/>
  <c r="K35" i="1"/>
  <c r="J35" i="1"/>
  <c r="I35" i="1"/>
  <c r="H35" i="1"/>
  <c r="G35" i="1"/>
  <c r="F35" i="1"/>
  <c r="E35" i="1"/>
  <c r="D35" i="1"/>
  <c r="C35" i="1"/>
  <c r="S34" i="1"/>
  <c r="R33" i="1"/>
  <c r="Q33" i="1"/>
  <c r="P33" i="1"/>
  <c r="O33" i="1"/>
  <c r="M33" i="1"/>
  <c r="K33" i="1"/>
  <c r="J33" i="1"/>
  <c r="I33" i="1"/>
  <c r="H33" i="1"/>
  <c r="G33" i="1"/>
  <c r="F33" i="1"/>
  <c r="E33" i="1"/>
  <c r="D33" i="1"/>
  <c r="C33" i="1"/>
  <c r="S32" i="1"/>
  <c r="S31" i="1"/>
  <c r="S30" i="1"/>
  <c r="R28" i="1"/>
  <c r="Q28" i="1"/>
  <c r="P28" i="1"/>
  <c r="O28" i="1"/>
  <c r="M28" i="1"/>
  <c r="K28" i="1"/>
  <c r="J28" i="1"/>
  <c r="I28" i="1"/>
  <c r="H28" i="1"/>
  <c r="G28" i="1"/>
  <c r="F28" i="1"/>
  <c r="E28" i="1"/>
  <c r="D28" i="1"/>
  <c r="C28" i="1"/>
  <c r="S27" i="1"/>
  <c r="R26" i="1"/>
  <c r="Q26" i="1"/>
  <c r="P26" i="1"/>
  <c r="O26" i="1"/>
  <c r="M26" i="1"/>
  <c r="K26" i="1"/>
  <c r="J26" i="1"/>
  <c r="I26" i="1"/>
  <c r="H26" i="1"/>
  <c r="G26" i="1"/>
  <c r="F26" i="1"/>
  <c r="E26" i="1"/>
  <c r="D26" i="1"/>
  <c r="C26" i="1"/>
  <c r="S25" i="1"/>
  <c r="S24" i="1"/>
  <c r="S23" i="1"/>
  <c r="R21" i="1"/>
  <c r="Q21" i="1"/>
  <c r="P21" i="1"/>
  <c r="O21" i="1"/>
  <c r="M21" i="1"/>
  <c r="K21" i="1"/>
  <c r="J21" i="1"/>
  <c r="I21" i="1"/>
  <c r="H21" i="1"/>
  <c r="G21" i="1"/>
  <c r="F21" i="1"/>
  <c r="E21" i="1"/>
  <c r="D21" i="1"/>
  <c r="C21" i="1"/>
  <c r="S20" i="1"/>
  <c r="R19" i="1"/>
  <c r="Q19" i="1"/>
  <c r="P19" i="1"/>
  <c r="O19" i="1"/>
  <c r="M19" i="1"/>
  <c r="K19" i="1"/>
  <c r="J19" i="1"/>
  <c r="I19" i="1"/>
  <c r="H19" i="1"/>
  <c r="G19" i="1"/>
  <c r="F19" i="1"/>
  <c r="E19" i="1"/>
  <c r="D19" i="1"/>
  <c r="C19" i="1"/>
  <c r="S18" i="1"/>
  <c r="S17" i="1"/>
  <c r="S16" i="1"/>
  <c r="R7" i="1"/>
  <c r="Q7" i="1"/>
  <c r="P7" i="1"/>
  <c r="O7" i="1"/>
  <c r="N7" i="1"/>
  <c r="M7" i="1"/>
  <c r="K7" i="1"/>
  <c r="J7" i="1"/>
  <c r="I7" i="1"/>
  <c r="H7" i="1"/>
  <c r="G7" i="1"/>
  <c r="F7" i="1"/>
  <c r="E7" i="1"/>
  <c r="D7" i="1"/>
  <c r="C7" i="1"/>
  <c r="S6" i="1"/>
  <c r="R5" i="1"/>
  <c r="Q5" i="1"/>
  <c r="P5" i="1"/>
  <c r="O5" i="1"/>
  <c r="M5" i="1"/>
  <c r="K5" i="1"/>
  <c r="J5" i="1"/>
  <c r="I5" i="1"/>
  <c r="H5" i="1"/>
  <c r="G5" i="1"/>
  <c r="F5" i="1"/>
  <c r="E5" i="1"/>
  <c r="D5" i="1"/>
  <c r="C5" i="1"/>
  <c r="S4" i="1"/>
  <c r="S3" i="1"/>
  <c r="S2" i="1"/>
  <c r="S28" i="1" l="1"/>
  <c r="S5" i="1"/>
  <c r="S7" i="1"/>
  <c r="S19" i="1"/>
  <c r="S21" i="1"/>
  <c r="S33" i="1"/>
  <c r="S35" i="1"/>
  <c r="S26" i="1"/>
</calcChain>
</file>

<file path=xl/sharedStrings.xml><?xml version="1.0" encoding="utf-8"?>
<sst xmlns="http://schemas.openxmlformats.org/spreadsheetml/2006/main" count="79" uniqueCount="31">
  <si>
    <t>TASSI DI ASSENZA E ASSENTEISMO NETTO DEL PERSONALE DIPENDENTE 
DIVISO PER AREE DIRIGENZIALI (compresi i Dirigenti) - 2019</t>
  </si>
  <si>
    <t xml:space="preserve"> </t>
  </si>
  <si>
    <t>Gennaio
2019</t>
  </si>
  <si>
    <t>Febbraio
2019</t>
  </si>
  <si>
    <t>Marzo
2019</t>
  </si>
  <si>
    <t>Primo Trim
2019</t>
  </si>
  <si>
    <t>Aprile
2019</t>
  </si>
  <si>
    <t>Maggio
2019</t>
  </si>
  <si>
    <t>Giugno
2019</t>
  </si>
  <si>
    <t>Secondo Trim
2019</t>
  </si>
  <si>
    <t>Luglio
2019</t>
  </si>
  <si>
    <t>Agosto
2019</t>
  </si>
  <si>
    <t>Settembre
2019</t>
  </si>
  <si>
    <t>Terzo Trim
2019</t>
  </si>
  <si>
    <t>Ottobre
2019</t>
  </si>
  <si>
    <t>Novembre
2019</t>
  </si>
  <si>
    <t>Dicembre
2019</t>
  </si>
  <si>
    <t>Quarto Trim
2019</t>
  </si>
  <si>
    <t>Totale
2019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</si>
  <si>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</si>
  <si>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</si>
  <si>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</si>
  <si>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</si>
  <si>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</si>
  <si>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</si>
  <si>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C) GIORNI DI ASSENZA NETTI  - ASSENTEISMO (sono esclusi i giorni di assenza per ferie e congedo obbligatorio)</t>
  </si>
  <si>
    <t>TASSO DI ASSENTEISMO NETTO (C/B)</t>
  </si>
  <si>
    <t xml:space="preserve">Area Organizzativa:
RISORSE FINANZIARIE E PROVVEDITORATO            </t>
  </si>
  <si>
    <t>Area Organizzativa:
SVILUPPO DEL TERRITORIO E REGOLAZIONE DEL MERCATO</t>
  </si>
  <si>
    <t xml:space="preserve">Area Organizzativa:
ANAGRAFE ECONOMICA                      </t>
  </si>
  <si>
    <t xml:space="preserve">Area Organizzativa:
UFFICI DI STAFF AL SEGRETARIO GENERALE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</si>
</sst>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workbookViewId="0">
      <selection activeCell="D17" sqref="D17"/>
    </sheetView>
  </sheetViews>
  <sheetFormatPr defaultRowHeight="15" x14ac:dyDescent="0.25"/>
  <cols>
    <col min="1" max="1" width="39" customWidth="1"/>
    <col min="2" max="2" width="60.140625" customWidth="1"/>
    <col min="3" max="19" width="9.7109375" customWidth="1"/>
  </cols>
  <sheetData>
    <row r="1" spans="1:19" ht="45" customHeight="1" x14ac:dyDescent="0.2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</row>
    <row r="2" spans="1:19" x14ac:dyDescent="0.25">
      <c r="A2" s="9" t="s">
        <v>19</v>
      </c>
      <c r="B2" s="3" t="s">
        <v>20</v>
      </c>
      <c r="C2" s="3">
        <v>284</v>
      </c>
      <c r="D2" s="3">
        <v>284</v>
      </c>
      <c r="E2" s="3">
        <v>283</v>
      </c>
      <c r="F2" s="4">
        <v>851</v>
      </c>
      <c r="G2" s="3">
        <v>283</v>
      </c>
      <c r="H2" s="3">
        <v>284</v>
      </c>
      <c r="I2" s="3">
        <v>283</v>
      </c>
      <c r="J2" s="4">
        <v>850</v>
      </c>
      <c r="K2" s="3">
        <v>282</v>
      </c>
      <c r="L2" s="3">
        <v>279</v>
      </c>
      <c r="M2" s="3">
        <v>279</v>
      </c>
      <c r="N2" s="4">
        <f>SUM(K2:M2)</f>
        <v>840</v>
      </c>
      <c r="O2" s="3">
        <v>280</v>
      </c>
      <c r="P2" s="3">
        <v>279</v>
      </c>
      <c r="Q2" s="3">
        <v>279</v>
      </c>
      <c r="R2" s="4">
        <v>838</v>
      </c>
      <c r="S2" s="4">
        <f>R2+N2+J2+F2</f>
        <v>3379</v>
      </c>
    </row>
    <row r="3" spans="1:19" ht="45" x14ac:dyDescent="0.25">
      <c r="A3" s="10" t="s">
        <v>21</v>
      </c>
      <c r="B3" s="3" t="s">
        <v>22</v>
      </c>
      <c r="C3" s="3">
        <v>1009</v>
      </c>
      <c r="D3" s="3">
        <v>607</v>
      </c>
      <c r="E3" s="3">
        <v>746</v>
      </c>
      <c r="F3" s="4">
        <v>2362</v>
      </c>
      <c r="G3" s="3">
        <v>1420</v>
      </c>
      <c r="H3" s="3">
        <v>736</v>
      </c>
      <c r="I3" s="3">
        <v>704</v>
      </c>
      <c r="J3" s="4">
        <v>2860</v>
      </c>
      <c r="K3" s="3">
        <v>1450</v>
      </c>
      <c r="L3" s="3">
        <v>2853</v>
      </c>
      <c r="M3" s="3">
        <v>990</v>
      </c>
      <c r="N3" s="4">
        <f t="shared" ref="N3:N4" si="0">SUM(K3:M3)</f>
        <v>5293</v>
      </c>
      <c r="O3" s="3">
        <v>609</v>
      </c>
      <c r="P3" s="3">
        <v>619</v>
      </c>
      <c r="Q3" s="3">
        <v>1283</v>
      </c>
      <c r="R3" s="4">
        <v>2511</v>
      </c>
      <c r="S3" s="4">
        <f>R3+N3+J3+F3</f>
        <v>13026</v>
      </c>
    </row>
    <row r="4" spans="1:19" ht="30" x14ac:dyDescent="0.25">
      <c r="A4" s="10" t="s">
        <v>21</v>
      </c>
      <c r="B4" s="3" t="s">
        <v>23</v>
      </c>
      <c r="C4" s="3">
        <v>6198</v>
      </c>
      <c r="D4" s="3">
        <v>5625</v>
      </c>
      <c r="E4" s="3">
        <v>5896</v>
      </c>
      <c r="F4" s="4">
        <v>17719</v>
      </c>
      <c r="G4" s="3">
        <v>5619</v>
      </c>
      <c r="H4" s="3">
        <v>6198</v>
      </c>
      <c r="I4" s="3">
        <v>5343</v>
      </c>
      <c r="J4" s="4">
        <v>17160</v>
      </c>
      <c r="K4" s="3">
        <v>6449</v>
      </c>
      <c r="L4" s="3">
        <v>5825</v>
      </c>
      <c r="M4" s="3">
        <v>5829</v>
      </c>
      <c r="N4" s="4">
        <f t="shared" si="0"/>
        <v>18103</v>
      </c>
      <c r="O4" s="3">
        <v>6409</v>
      </c>
      <c r="P4" s="3">
        <v>5552</v>
      </c>
      <c r="Q4" s="3">
        <v>5543</v>
      </c>
      <c r="R4" s="4">
        <v>17504</v>
      </c>
      <c r="S4" s="4">
        <f>R4+N4+J4+F4</f>
        <v>70486</v>
      </c>
    </row>
    <row r="5" spans="1:19" x14ac:dyDescent="0.25">
      <c r="A5" s="10" t="s">
        <v>21</v>
      </c>
      <c r="B5" s="5" t="s">
        <v>24</v>
      </c>
      <c r="C5" s="6">
        <f t="shared" ref="C5:S5" si="1">IF(C4&lt;&gt;0,C3/C4,0)</f>
        <v>0.16279444982252339</v>
      </c>
      <c r="D5" s="6">
        <f t="shared" si="1"/>
        <v>0.10791111111111111</v>
      </c>
      <c r="E5" s="6">
        <f t="shared" si="1"/>
        <v>0.12652645861601086</v>
      </c>
      <c r="F5" s="7">
        <f t="shared" si="1"/>
        <v>0.13330323381680681</v>
      </c>
      <c r="G5" s="6">
        <f t="shared" si="1"/>
        <v>0.25271400605089872</v>
      </c>
      <c r="H5" s="6">
        <f t="shared" si="1"/>
        <v>0.11874798322039368</v>
      </c>
      <c r="I5" s="6">
        <f t="shared" si="1"/>
        <v>0.13176118285607336</v>
      </c>
      <c r="J5" s="7">
        <f t="shared" si="1"/>
        <v>0.16666666666666666</v>
      </c>
      <c r="K5" s="6">
        <f t="shared" si="1"/>
        <v>0.22484106062955497</v>
      </c>
      <c r="L5" s="6">
        <f t="shared" si="1"/>
        <v>0.48978540772532186</v>
      </c>
      <c r="M5" s="6">
        <f t="shared" si="1"/>
        <v>0.16984045290787442</v>
      </c>
      <c r="N5" s="7">
        <f>IF(N4&lt;&gt;0,N3/N4,0)</f>
        <v>0.29238247804231343</v>
      </c>
      <c r="O5" s="6">
        <f t="shared" si="1"/>
        <v>9.5022624434389136E-2</v>
      </c>
      <c r="P5" s="6">
        <f t="shared" si="1"/>
        <v>0.11149135446685879</v>
      </c>
      <c r="Q5" s="6">
        <f t="shared" si="1"/>
        <v>0.23146310662096337</v>
      </c>
      <c r="R5" s="7">
        <f t="shared" si="1"/>
        <v>0.14345292504570384</v>
      </c>
      <c r="S5" s="7">
        <f t="shared" si="1"/>
        <v>0.18480265584655109</v>
      </c>
    </row>
    <row r="6" spans="1:19" ht="30" x14ac:dyDescent="0.25">
      <c r="A6" s="10" t="s">
        <v>21</v>
      </c>
      <c r="B6" s="3" t="s">
        <v>25</v>
      </c>
      <c r="C6" s="3">
        <v>376</v>
      </c>
      <c r="D6" s="3">
        <v>361</v>
      </c>
      <c r="E6" s="3">
        <v>349</v>
      </c>
      <c r="F6" s="4">
        <v>1086</v>
      </c>
      <c r="G6" s="3">
        <v>327</v>
      </c>
      <c r="H6" s="3">
        <v>365</v>
      </c>
      <c r="I6" s="3">
        <v>325</v>
      </c>
      <c r="J6" s="4">
        <v>1017</v>
      </c>
      <c r="K6" s="3">
        <v>371</v>
      </c>
      <c r="L6" s="3">
        <v>284</v>
      </c>
      <c r="M6" s="3">
        <v>342</v>
      </c>
      <c r="N6" s="4">
        <f>SUM(K6:M6)</f>
        <v>997</v>
      </c>
      <c r="O6" s="3">
        <v>359</v>
      </c>
      <c r="P6" s="3">
        <v>401</v>
      </c>
      <c r="Q6" s="3">
        <v>407</v>
      </c>
      <c r="R6" s="4">
        <v>1167</v>
      </c>
      <c r="S6" s="4">
        <f>R6+N6+J6+F6</f>
        <v>4267</v>
      </c>
    </row>
    <row r="7" spans="1:19" x14ac:dyDescent="0.25">
      <c r="A7" s="10" t="s">
        <v>21</v>
      </c>
      <c r="B7" s="5" t="s">
        <v>26</v>
      </c>
      <c r="C7" s="6">
        <f t="shared" ref="C7:S7" si="2">IF(C4&lt;&gt;0,C6/C4,0)</f>
        <v>6.0664730558244596E-2</v>
      </c>
      <c r="D7" s="6">
        <f t="shared" si="2"/>
        <v>6.4177777777777778E-2</v>
      </c>
      <c r="E7" s="6">
        <f t="shared" si="2"/>
        <v>5.9192672998643149E-2</v>
      </c>
      <c r="F7" s="7">
        <f t="shared" si="2"/>
        <v>6.129014052711778E-2</v>
      </c>
      <c r="G7" s="6">
        <f t="shared" si="2"/>
        <v>5.819540843566471E-2</v>
      </c>
      <c r="H7" s="6">
        <f t="shared" si="2"/>
        <v>5.8889964504678927E-2</v>
      </c>
      <c r="I7" s="6">
        <f t="shared" si="2"/>
        <v>6.0827250608272508E-2</v>
      </c>
      <c r="J7" s="7">
        <f t="shared" si="2"/>
        <v>5.9265734265734268E-2</v>
      </c>
      <c r="K7" s="6">
        <f t="shared" si="2"/>
        <v>5.7528298961079236E-2</v>
      </c>
      <c r="L7" s="6">
        <f t="shared" si="2"/>
        <v>4.8755364806866951E-2</v>
      </c>
      <c r="M7" s="6">
        <f t="shared" si="2"/>
        <v>5.8672156459083892E-2</v>
      </c>
      <c r="N7" s="7">
        <f t="shared" si="2"/>
        <v>5.5073744683201677E-2</v>
      </c>
      <c r="O7" s="6">
        <f t="shared" si="2"/>
        <v>5.6014978935871429E-2</v>
      </c>
      <c r="P7" s="6">
        <f t="shared" si="2"/>
        <v>7.2226224783861676E-2</v>
      </c>
      <c r="Q7" s="6">
        <f t="shared" si="2"/>
        <v>7.3425942630344576E-2</v>
      </c>
      <c r="R7" s="7">
        <f t="shared" si="2"/>
        <v>6.667047531992687E-2</v>
      </c>
      <c r="S7" s="7">
        <f t="shared" si="2"/>
        <v>6.0536844196010554E-2</v>
      </c>
    </row>
    <row r="9" spans="1:19" ht="15" customHeight="1" x14ac:dyDescent="0.25">
      <c r="A9" s="9" t="s">
        <v>30</v>
      </c>
      <c r="B9" s="3" t="s">
        <v>20</v>
      </c>
      <c r="C9" s="3">
        <v>27</v>
      </c>
      <c r="D9" s="3">
        <v>27</v>
      </c>
      <c r="E9" s="3">
        <v>27</v>
      </c>
      <c r="F9" s="8">
        <v>81</v>
      </c>
      <c r="G9" s="3">
        <v>27</v>
      </c>
      <c r="H9" s="3">
        <v>27</v>
      </c>
      <c r="I9" s="3">
        <v>27</v>
      </c>
      <c r="J9" s="8">
        <v>81</v>
      </c>
      <c r="K9" s="3">
        <v>27</v>
      </c>
      <c r="L9" s="3">
        <v>27</v>
      </c>
      <c r="M9" s="3">
        <v>27</v>
      </c>
      <c r="N9" s="8">
        <v>81</v>
      </c>
      <c r="O9" s="3">
        <v>27</v>
      </c>
      <c r="P9" s="3">
        <v>27</v>
      </c>
      <c r="Q9" s="3">
        <v>27</v>
      </c>
      <c r="R9" s="8">
        <v>81</v>
      </c>
      <c r="S9" s="8">
        <f>F9+J9+N9+R9</f>
        <v>324</v>
      </c>
    </row>
    <row r="10" spans="1:19" ht="45" x14ac:dyDescent="0.25">
      <c r="A10" s="10" t="s">
        <v>21</v>
      </c>
      <c r="B10" s="3" t="s">
        <v>22</v>
      </c>
      <c r="C10" s="3">
        <v>100</v>
      </c>
      <c r="D10" s="3">
        <v>60</v>
      </c>
      <c r="E10" s="3">
        <v>98</v>
      </c>
      <c r="F10" s="8">
        <v>258</v>
      </c>
      <c r="G10" s="3">
        <v>139</v>
      </c>
      <c r="H10" s="3">
        <v>52</v>
      </c>
      <c r="I10" s="3">
        <v>63</v>
      </c>
      <c r="J10" s="8">
        <v>254</v>
      </c>
      <c r="K10" s="3">
        <v>102</v>
      </c>
      <c r="L10" s="3">
        <v>324</v>
      </c>
      <c r="M10" s="3">
        <v>71</v>
      </c>
      <c r="N10" s="8">
        <v>497</v>
      </c>
      <c r="O10" s="3">
        <v>43</v>
      </c>
      <c r="P10" s="3">
        <v>30</v>
      </c>
      <c r="Q10" s="3">
        <v>129</v>
      </c>
      <c r="R10" s="8">
        <v>202</v>
      </c>
      <c r="S10" s="8">
        <f>F10+J10+N10+R10</f>
        <v>1211</v>
      </c>
    </row>
    <row r="11" spans="1:19" ht="30" x14ac:dyDescent="0.25">
      <c r="A11" s="10" t="s">
        <v>21</v>
      </c>
      <c r="B11" s="3" t="s">
        <v>23</v>
      </c>
      <c r="C11" s="3">
        <v>594</v>
      </c>
      <c r="D11" s="3">
        <v>540</v>
      </c>
      <c r="E11" s="3">
        <v>567</v>
      </c>
      <c r="F11" s="8">
        <v>1701</v>
      </c>
      <c r="G11" s="3">
        <v>540</v>
      </c>
      <c r="H11" s="3">
        <v>594</v>
      </c>
      <c r="I11" s="3">
        <v>513</v>
      </c>
      <c r="J11" s="8">
        <v>1647</v>
      </c>
      <c r="K11" s="3">
        <v>621</v>
      </c>
      <c r="L11" s="3">
        <v>567</v>
      </c>
      <c r="M11" s="3">
        <v>567</v>
      </c>
      <c r="N11" s="8">
        <v>1755</v>
      </c>
      <c r="O11" s="3">
        <v>621</v>
      </c>
      <c r="P11" s="3">
        <v>540</v>
      </c>
      <c r="Q11" s="3">
        <v>540</v>
      </c>
      <c r="R11" s="8">
        <v>1701</v>
      </c>
      <c r="S11" s="8">
        <f>F11+J11+N11+R11</f>
        <v>6804</v>
      </c>
    </row>
    <row r="12" spans="1:19" x14ac:dyDescent="0.25">
      <c r="A12" s="10" t="s">
        <v>21</v>
      </c>
      <c r="B12" s="5" t="s">
        <v>24</v>
      </c>
      <c r="C12" s="6">
        <f t="shared" ref="C12:S12" si="3">IF(C11&lt;&gt;0,C10/C11,0)</f>
        <v>0.16835016835016836</v>
      </c>
      <c r="D12" s="6">
        <f t="shared" si="3"/>
        <v>0.1111111111111111</v>
      </c>
      <c r="E12" s="6">
        <f t="shared" si="3"/>
        <v>0.1728395061728395</v>
      </c>
      <c r="F12" s="7">
        <f t="shared" si="3"/>
        <v>0.15167548500881833</v>
      </c>
      <c r="G12" s="6">
        <f t="shared" si="3"/>
        <v>0.25740740740740742</v>
      </c>
      <c r="H12" s="6">
        <f t="shared" si="3"/>
        <v>8.7542087542087546E-2</v>
      </c>
      <c r="I12" s="6">
        <f t="shared" si="3"/>
        <v>0.12280701754385964</v>
      </c>
      <c r="J12" s="7">
        <f t="shared" si="3"/>
        <v>0.15421979356405585</v>
      </c>
      <c r="K12" s="6">
        <f t="shared" si="3"/>
        <v>0.16425120772946861</v>
      </c>
      <c r="L12" s="6">
        <f t="shared" si="3"/>
        <v>0.5714285714285714</v>
      </c>
      <c r="M12" s="6">
        <f t="shared" si="3"/>
        <v>0.12522045855379188</v>
      </c>
      <c r="N12" s="7">
        <f t="shared" si="3"/>
        <v>0.2831908831908832</v>
      </c>
      <c r="O12" s="6">
        <f t="shared" si="3"/>
        <v>6.9243156199677941E-2</v>
      </c>
      <c r="P12" s="6">
        <f t="shared" si="3"/>
        <v>5.5555555555555552E-2</v>
      </c>
      <c r="Q12" s="6">
        <f t="shared" si="3"/>
        <v>0.2388888888888889</v>
      </c>
      <c r="R12" s="7">
        <f t="shared" si="3"/>
        <v>0.11875367430922987</v>
      </c>
      <c r="S12" s="7">
        <f t="shared" si="3"/>
        <v>0.1779835390946502</v>
      </c>
    </row>
    <row r="13" spans="1:19" ht="30" x14ac:dyDescent="0.25">
      <c r="A13" s="10" t="s">
        <v>21</v>
      </c>
      <c r="B13" s="3" t="s">
        <v>25</v>
      </c>
      <c r="C13" s="3">
        <v>30</v>
      </c>
      <c r="D13" s="3">
        <v>43</v>
      </c>
      <c r="E13" s="3">
        <v>51</v>
      </c>
      <c r="F13" s="8">
        <v>124</v>
      </c>
      <c r="G13" s="3">
        <v>49</v>
      </c>
      <c r="H13" s="3">
        <v>30</v>
      </c>
      <c r="I13" s="3">
        <v>25</v>
      </c>
      <c r="J13" s="8">
        <v>104</v>
      </c>
      <c r="K13" s="3">
        <v>25</v>
      </c>
      <c r="L13" s="3">
        <v>24</v>
      </c>
      <c r="M13" s="3">
        <v>21</v>
      </c>
      <c r="N13" s="8">
        <v>70</v>
      </c>
      <c r="O13" s="3">
        <v>30</v>
      </c>
      <c r="P13" s="3">
        <v>17</v>
      </c>
      <c r="Q13" s="3">
        <v>31</v>
      </c>
      <c r="R13" s="8">
        <v>78</v>
      </c>
      <c r="S13" s="8">
        <f>F13+J13+N13+R13</f>
        <v>376</v>
      </c>
    </row>
    <row r="14" spans="1:19" x14ac:dyDescent="0.25">
      <c r="A14" s="10" t="s">
        <v>21</v>
      </c>
      <c r="B14" s="5" t="s">
        <v>26</v>
      </c>
      <c r="C14" s="6">
        <f t="shared" ref="C14:S14" si="4">IF(C11&lt;&gt;0,C13/C11,0)</f>
        <v>5.0505050505050504E-2</v>
      </c>
      <c r="D14" s="6">
        <f t="shared" si="4"/>
        <v>7.9629629629629634E-2</v>
      </c>
      <c r="E14" s="6">
        <f t="shared" si="4"/>
        <v>8.9947089947089942E-2</v>
      </c>
      <c r="F14" s="7">
        <f t="shared" si="4"/>
        <v>7.2898295120517348E-2</v>
      </c>
      <c r="G14" s="6">
        <f t="shared" si="4"/>
        <v>9.0740740740740747E-2</v>
      </c>
      <c r="H14" s="6">
        <f t="shared" si="4"/>
        <v>5.0505050505050504E-2</v>
      </c>
      <c r="I14" s="6">
        <f t="shared" si="4"/>
        <v>4.8732943469785572E-2</v>
      </c>
      <c r="J14" s="7">
        <f t="shared" si="4"/>
        <v>6.3145112325440192E-2</v>
      </c>
      <c r="K14" s="6">
        <f t="shared" si="4"/>
        <v>4.0257648953301126E-2</v>
      </c>
      <c r="L14" s="6">
        <f t="shared" si="4"/>
        <v>4.2328042328042326E-2</v>
      </c>
      <c r="M14" s="6">
        <f t="shared" si="4"/>
        <v>3.7037037037037035E-2</v>
      </c>
      <c r="N14" s="7">
        <f t="shared" si="4"/>
        <v>3.9886039886039885E-2</v>
      </c>
      <c r="O14" s="6">
        <f t="shared" si="4"/>
        <v>4.8309178743961352E-2</v>
      </c>
      <c r="P14" s="6">
        <f t="shared" si="4"/>
        <v>3.1481481481481478E-2</v>
      </c>
      <c r="Q14" s="6">
        <f t="shared" si="4"/>
        <v>5.7407407407407407E-2</v>
      </c>
      <c r="R14" s="7">
        <f t="shared" si="4"/>
        <v>4.585537918871252E-2</v>
      </c>
      <c r="S14" s="7">
        <f t="shared" si="4"/>
        <v>5.5261610817166372E-2</v>
      </c>
    </row>
    <row r="16" spans="1:19" x14ac:dyDescent="0.25">
      <c r="A16" s="9" t="s">
        <v>27</v>
      </c>
      <c r="B16" s="3" t="s">
        <v>20</v>
      </c>
      <c r="C16" s="3">
        <v>77</v>
      </c>
      <c r="D16" s="3">
        <v>77</v>
      </c>
      <c r="E16" s="3">
        <v>77</v>
      </c>
      <c r="F16" s="4">
        <v>231</v>
      </c>
      <c r="G16" s="3">
        <v>77</v>
      </c>
      <c r="H16" s="3">
        <v>77</v>
      </c>
      <c r="I16" s="3">
        <v>76</v>
      </c>
      <c r="J16" s="4">
        <v>230</v>
      </c>
      <c r="K16" s="3">
        <v>76</v>
      </c>
      <c r="L16" s="3">
        <v>76</v>
      </c>
      <c r="M16" s="3">
        <v>76</v>
      </c>
      <c r="N16" s="4">
        <f>SUM(K16:M16)</f>
        <v>228</v>
      </c>
      <c r="O16" s="3">
        <v>77</v>
      </c>
      <c r="P16" s="3">
        <v>77</v>
      </c>
      <c r="Q16" s="3">
        <v>77</v>
      </c>
      <c r="R16" s="4">
        <v>231</v>
      </c>
      <c r="S16" s="4">
        <f>R16+N16+J16+F16</f>
        <v>920</v>
      </c>
    </row>
    <row r="17" spans="1:19" ht="45" x14ac:dyDescent="0.25">
      <c r="A17" s="10" t="s">
        <v>21</v>
      </c>
      <c r="B17" s="3" t="s">
        <v>22</v>
      </c>
      <c r="C17" s="3">
        <v>291</v>
      </c>
      <c r="D17" s="3">
        <v>204</v>
      </c>
      <c r="E17" s="3">
        <v>224</v>
      </c>
      <c r="F17" s="4">
        <v>719</v>
      </c>
      <c r="G17" s="3">
        <v>444</v>
      </c>
      <c r="H17" s="3">
        <v>239</v>
      </c>
      <c r="I17" s="3">
        <v>209</v>
      </c>
      <c r="J17" s="4">
        <v>892</v>
      </c>
      <c r="K17" s="3">
        <v>420</v>
      </c>
      <c r="L17" s="3">
        <v>788</v>
      </c>
      <c r="M17" s="3">
        <v>326</v>
      </c>
      <c r="N17" s="4">
        <f t="shared" ref="N17:N18" si="5">SUM(K17:M17)</f>
        <v>1534</v>
      </c>
      <c r="O17" s="3">
        <v>208</v>
      </c>
      <c r="P17" s="3">
        <v>217</v>
      </c>
      <c r="Q17" s="3">
        <v>401</v>
      </c>
      <c r="R17" s="4">
        <v>826</v>
      </c>
      <c r="S17" s="4">
        <f>R17+N17+J17+F17</f>
        <v>3971</v>
      </c>
    </row>
    <row r="18" spans="1:19" ht="30" x14ac:dyDescent="0.25">
      <c r="A18" s="10" t="s">
        <v>21</v>
      </c>
      <c r="B18" s="3" t="s">
        <v>23</v>
      </c>
      <c r="C18" s="3">
        <v>1694</v>
      </c>
      <c r="D18" s="3">
        <v>1540</v>
      </c>
      <c r="E18" s="3">
        <v>1617</v>
      </c>
      <c r="F18" s="4">
        <v>4851</v>
      </c>
      <c r="G18" s="3">
        <v>1540</v>
      </c>
      <c r="H18" s="3">
        <v>1694</v>
      </c>
      <c r="I18" s="3">
        <v>1444</v>
      </c>
      <c r="J18" s="4">
        <v>4678</v>
      </c>
      <c r="K18" s="3">
        <v>1748</v>
      </c>
      <c r="L18" s="3">
        <v>1596</v>
      </c>
      <c r="M18" s="3">
        <v>1596</v>
      </c>
      <c r="N18" s="4">
        <f t="shared" si="5"/>
        <v>4940</v>
      </c>
      <c r="O18" s="3">
        <v>1771</v>
      </c>
      <c r="P18" s="3">
        <v>1540</v>
      </c>
      <c r="Q18" s="3">
        <v>1540</v>
      </c>
      <c r="R18" s="4">
        <v>4851</v>
      </c>
      <c r="S18" s="4">
        <f>R18+N18+J18+F18</f>
        <v>19320</v>
      </c>
    </row>
    <row r="19" spans="1:19" x14ac:dyDescent="0.25">
      <c r="A19" s="10" t="s">
        <v>21</v>
      </c>
      <c r="B19" s="5" t="s">
        <v>24</v>
      </c>
      <c r="C19" s="6">
        <f t="shared" ref="C19:S19" si="6">IF(C18&lt;&gt;0,C17/C18,0)</f>
        <v>0.17178276269185361</v>
      </c>
      <c r="D19" s="6">
        <f t="shared" si="6"/>
        <v>0.13246753246753246</v>
      </c>
      <c r="E19" s="6">
        <f t="shared" si="6"/>
        <v>0.13852813852813853</v>
      </c>
      <c r="F19" s="7">
        <f t="shared" si="6"/>
        <v>0.14821686250257679</v>
      </c>
      <c r="G19" s="6">
        <f t="shared" si="6"/>
        <v>0.2883116883116883</v>
      </c>
      <c r="H19" s="6">
        <f t="shared" si="6"/>
        <v>0.14108618654073199</v>
      </c>
      <c r="I19" s="6">
        <f t="shared" si="6"/>
        <v>0.14473684210526316</v>
      </c>
      <c r="J19" s="7">
        <f t="shared" si="6"/>
        <v>0.19067977768277042</v>
      </c>
      <c r="K19" s="6">
        <f t="shared" si="6"/>
        <v>0.2402745995423341</v>
      </c>
      <c r="L19" s="6">
        <f t="shared" si="6"/>
        <v>0.49373433583959897</v>
      </c>
      <c r="M19" s="6">
        <f t="shared" si="6"/>
        <v>0.20426065162907267</v>
      </c>
      <c r="N19" s="7">
        <f>IF(N18&lt;&gt;0,N17/N18,0)</f>
        <v>0.31052631578947371</v>
      </c>
      <c r="O19" s="6">
        <f t="shared" si="6"/>
        <v>0.11744776962168267</v>
      </c>
      <c r="P19" s="6">
        <f t="shared" si="6"/>
        <v>0.1409090909090909</v>
      </c>
      <c r="Q19" s="6">
        <f t="shared" si="6"/>
        <v>0.26038961038961039</v>
      </c>
      <c r="R19" s="7">
        <f t="shared" si="6"/>
        <v>0.17027417027417027</v>
      </c>
      <c r="S19" s="7">
        <f t="shared" si="6"/>
        <v>0.20553830227743272</v>
      </c>
    </row>
    <row r="20" spans="1:19" ht="30" x14ac:dyDescent="0.25">
      <c r="A20" s="10" t="s">
        <v>21</v>
      </c>
      <c r="B20" s="3" t="s">
        <v>25</v>
      </c>
      <c r="C20" s="3">
        <v>108</v>
      </c>
      <c r="D20" s="3">
        <v>130</v>
      </c>
      <c r="E20" s="3">
        <v>120</v>
      </c>
      <c r="F20" s="4">
        <v>358</v>
      </c>
      <c r="G20" s="3">
        <v>127</v>
      </c>
      <c r="H20" s="3">
        <v>138</v>
      </c>
      <c r="I20" s="3">
        <v>139</v>
      </c>
      <c r="J20" s="4">
        <v>404</v>
      </c>
      <c r="K20" s="3">
        <v>175</v>
      </c>
      <c r="L20" s="3">
        <v>125</v>
      </c>
      <c r="M20" s="3">
        <v>133</v>
      </c>
      <c r="N20" s="4">
        <f>SUM(K20:M20)</f>
        <v>433</v>
      </c>
      <c r="O20" s="3">
        <v>145</v>
      </c>
      <c r="P20" s="3">
        <v>150</v>
      </c>
      <c r="Q20" s="3">
        <v>147</v>
      </c>
      <c r="R20" s="4">
        <v>442</v>
      </c>
      <c r="S20" s="4">
        <f>R20+N20+J20+F20</f>
        <v>1637</v>
      </c>
    </row>
    <row r="21" spans="1:19" x14ac:dyDescent="0.25">
      <c r="A21" s="10" t="s">
        <v>21</v>
      </c>
      <c r="B21" s="5" t="s">
        <v>26</v>
      </c>
      <c r="C21" s="6">
        <f t="shared" ref="C21:S21" si="7">IF(C18&lt;&gt;0,C20/C18,0)</f>
        <v>6.3754427390791027E-2</v>
      </c>
      <c r="D21" s="6">
        <f t="shared" si="7"/>
        <v>8.4415584415584416E-2</v>
      </c>
      <c r="E21" s="6">
        <f t="shared" si="7"/>
        <v>7.4211502782931357E-2</v>
      </c>
      <c r="F21" s="7">
        <f t="shared" si="7"/>
        <v>7.3799216656359509E-2</v>
      </c>
      <c r="G21" s="6">
        <f t="shared" si="7"/>
        <v>8.2467532467532467E-2</v>
      </c>
      <c r="H21" s="6">
        <f t="shared" si="7"/>
        <v>8.146399055489964E-2</v>
      </c>
      <c r="I21" s="6">
        <f t="shared" si="7"/>
        <v>9.6260387811634346E-2</v>
      </c>
      <c r="J21" s="7">
        <f t="shared" si="7"/>
        <v>8.6361693031209913E-2</v>
      </c>
      <c r="K21" s="6">
        <f t="shared" si="7"/>
        <v>0.10011441647597254</v>
      </c>
      <c r="L21" s="6">
        <f t="shared" si="7"/>
        <v>7.8320802005012527E-2</v>
      </c>
      <c r="M21" s="6">
        <f t="shared" si="7"/>
        <v>8.3333333333333329E-2</v>
      </c>
      <c r="N21" s="7">
        <f t="shared" si="7"/>
        <v>8.7651821862348184E-2</v>
      </c>
      <c r="O21" s="6">
        <f t="shared" si="7"/>
        <v>8.18746470920384E-2</v>
      </c>
      <c r="P21" s="6">
        <f t="shared" si="7"/>
        <v>9.7402597402597407E-2</v>
      </c>
      <c r="Q21" s="6">
        <f t="shared" si="7"/>
        <v>9.5454545454545459E-2</v>
      </c>
      <c r="R21" s="7">
        <f t="shared" si="7"/>
        <v>9.1115233972376836E-2</v>
      </c>
      <c r="S21" s="7">
        <f t="shared" si="7"/>
        <v>8.4730848861283639E-2</v>
      </c>
    </row>
    <row r="23" spans="1:19" x14ac:dyDescent="0.25">
      <c r="A23" s="9" t="s">
        <v>28</v>
      </c>
      <c r="B23" s="3" t="s">
        <v>20</v>
      </c>
      <c r="C23" s="3">
        <v>74</v>
      </c>
      <c r="D23" s="3">
        <v>74</v>
      </c>
      <c r="E23" s="3">
        <v>73</v>
      </c>
      <c r="F23" s="4">
        <v>221</v>
      </c>
      <c r="G23" s="3">
        <v>73</v>
      </c>
      <c r="H23" s="3">
        <v>73</v>
      </c>
      <c r="I23" s="3">
        <v>73</v>
      </c>
      <c r="J23" s="4">
        <v>219</v>
      </c>
      <c r="K23" s="3">
        <v>74</v>
      </c>
      <c r="L23" s="3">
        <v>74</v>
      </c>
      <c r="M23" s="3">
        <v>74</v>
      </c>
      <c r="N23" s="4">
        <f>SUM(K23:M23)</f>
        <v>222</v>
      </c>
      <c r="O23" s="3">
        <v>74</v>
      </c>
      <c r="P23" s="3">
        <v>73</v>
      </c>
      <c r="Q23" s="3">
        <v>73</v>
      </c>
      <c r="R23" s="4">
        <v>220</v>
      </c>
      <c r="S23" s="4">
        <f>R23+N23+J23+F23</f>
        <v>882</v>
      </c>
    </row>
    <row r="24" spans="1:19" ht="45" x14ac:dyDescent="0.25">
      <c r="A24" s="10" t="s">
        <v>21</v>
      </c>
      <c r="B24" s="3" t="s">
        <v>22</v>
      </c>
      <c r="C24" s="3">
        <v>257</v>
      </c>
      <c r="D24" s="3">
        <v>135</v>
      </c>
      <c r="E24" s="3">
        <v>166</v>
      </c>
      <c r="F24" s="4">
        <v>558</v>
      </c>
      <c r="G24" s="3">
        <v>320</v>
      </c>
      <c r="H24" s="3">
        <v>151</v>
      </c>
      <c r="I24" s="3">
        <v>168</v>
      </c>
      <c r="J24" s="4">
        <v>639</v>
      </c>
      <c r="K24" s="3">
        <v>441</v>
      </c>
      <c r="L24" s="3">
        <v>760</v>
      </c>
      <c r="M24" s="3">
        <v>199</v>
      </c>
      <c r="N24" s="4">
        <f t="shared" ref="N24:N25" si="8">SUM(K24:M24)</f>
        <v>1400</v>
      </c>
      <c r="O24" s="3">
        <v>115</v>
      </c>
      <c r="P24" s="3">
        <v>118</v>
      </c>
      <c r="Q24" s="3">
        <v>333</v>
      </c>
      <c r="R24" s="4">
        <v>566</v>
      </c>
      <c r="S24" s="4">
        <f>R24+N24+J24+F24</f>
        <v>3163</v>
      </c>
    </row>
    <row r="25" spans="1:19" ht="30" x14ac:dyDescent="0.25">
      <c r="A25" s="10" t="s">
        <v>21</v>
      </c>
      <c r="B25" s="3" t="s">
        <v>23</v>
      </c>
      <c r="C25" s="3">
        <v>1613</v>
      </c>
      <c r="D25" s="3">
        <v>1457</v>
      </c>
      <c r="E25" s="3">
        <v>1521</v>
      </c>
      <c r="F25" s="4">
        <v>4591</v>
      </c>
      <c r="G25" s="3">
        <v>1449</v>
      </c>
      <c r="H25" s="3">
        <v>1593</v>
      </c>
      <c r="I25" s="3">
        <v>1375</v>
      </c>
      <c r="J25" s="4">
        <v>4417</v>
      </c>
      <c r="K25" s="3">
        <v>1692</v>
      </c>
      <c r="L25" s="3">
        <v>1546</v>
      </c>
      <c r="M25" s="3">
        <v>1550</v>
      </c>
      <c r="N25" s="4">
        <f t="shared" si="8"/>
        <v>4788</v>
      </c>
      <c r="O25" s="3">
        <v>1697</v>
      </c>
      <c r="P25" s="3">
        <v>1456</v>
      </c>
      <c r="Q25" s="3">
        <v>1457</v>
      </c>
      <c r="R25" s="4">
        <v>4610</v>
      </c>
      <c r="S25" s="4">
        <f>R25+N25+J25+F25</f>
        <v>18406</v>
      </c>
    </row>
    <row r="26" spans="1:19" x14ac:dyDescent="0.25">
      <c r="A26" s="10" t="s">
        <v>21</v>
      </c>
      <c r="B26" s="5" t="s">
        <v>24</v>
      </c>
      <c r="C26" s="6">
        <f t="shared" ref="C26:S26" si="9">IF(C25&lt;&gt;0,C24/C25,0)</f>
        <v>0.15933044017358958</v>
      </c>
      <c r="D26" s="6">
        <f t="shared" si="9"/>
        <v>9.2656142759094035E-2</v>
      </c>
      <c r="E26" s="6">
        <f t="shared" si="9"/>
        <v>0.10913872452333991</v>
      </c>
      <c r="F26" s="7">
        <f t="shared" si="9"/>
        <v>0.12154214768024396</v>
      </c>
      <c r="G26" s="6">
        <f t="shared" si="9"/>
        <v>0.22084195997239475</v>
      </c>
      <c r="H26" s="6">
        <f t="shared" si="9"/>
        <v>9.4789704959196489E-2</v>
      </c>
      <c r="I26" s="6">
        <f t="shared" si="9"/>
        <v>0.12218181818181818</v>
      </c>
      <c r="J26" s="7">
        <f t="shared" si="9"/>
        <v>0.14466832691872311</v>
      </c>
      <c r="K26" s="6">
        <f t="shared" si="9"/>
        <v>0.26063829787234044</v>
      </c>
      <c r="L26" s="6">
        <f t="shared" ref="L26" si="10">IF(L25&lt;&gt;0,L24/L25,0)</f>
        <v>0.49159120310478654</v>
      </c>
      <c r="M26" s="6">
        <f t="shared" si="9"/>
        <v>0.12838709677419355</v>
      </c>
      <c r="N26" s="7">
        <f>IF(N25&lt;&gt;0,N24/N25,0)</f>
        <v>0.29239766081871343</v>
      </c>
      <c r="O26" s="6">
        <f t="shared" si="9"/>
        <v>6.7766647024160284E-2</v>
      </c>
      <c r="P26" s="6">
        <f t="shared" si="9"/>
        <v>8.1043956043956047E-2</v>
      </c>
      <c r="Q26" s="6">
        <f t="shared" si="9"/>
        <v>0.22855181880576528</v>
      </c>
      <c r="R26" s="7">
        <f t="shared" si="9"/>
        <v>0.1227765726681128</v>
      </c>
      <c r="S26" s="7">
        <f t="shared" si="9"/>
        <v>0.171846137129197</v>
      </c>
    </row>
    <row r="27" spans="1:19" ht="30" x14ac:dyDescent="0.25">
      <c r="A27" s="10" t="s">
        <v>21</v>
      </c>
      <c r="B27" s="3" t="s">
        <v>25</v>
      </c>
      <c r="C27" s="3">
        <v>108</v>
      </c>
      <c r="D27" s="3">
        <v>78</v>
      </c>
      <c r="E27" s="3">
        <v>67</v>
      </c>
      <c r="F27" s="4">
        <v>253</v>
      </c>
      <c r="G27" s="3">
        <v>50</v>
      </c>
      <c r="H27" s="3">
        <v>85</v>
      </c>
      <c r="I27" s="3">
        <v>54</v>
      </c>
      <c r="J27" s="4">
        <v>189</v>
      </c>
      <c r="K27" s="3">
        <v>82</v>
      </c>
      <c r="L27" s="3">
        <v>76</v>
      </c>
      <c r="M27" s="3">
        <v>66</v>
      </c>
      <c r="N27" s="4">
        <f>SUM(K27:M27)</f>
        <v>224</v>
      </c>
      <c r="O27" s="3">
        <v>55</v>
      </c>
      <c r="P27" s="3">
        <v>65</v>
      </c>
      <c r="Q27" s="3">
        <v>92</v>
      </c>
      <c r="R27" s="4">
        <v>212</v>
      </c>
      <c r="S27" s="4">
        <f>R27+N27+J27+F27</f>
        <v>878</v>
      </c>
    </row>
    <row r="28" spans="1:19" x14ac:dyDescent="0.25">
      <c r="A28" s="10" t="s">
        <v>21</v>
      </c>
      <c r="B28" s="5" t="s">
        <v>26</v>
      </c>
      <c r="C28" s="6">
        <f t="shared" ref="C28:S28" si="11">IF(C25&lt;&gt;0,C27/C25,0)</f>
        <v>6.6955982641041537E-2</v>
      </c>
      <c r="D28" s="6">
        <f t="shared" si="11"/>
        <v>5.3534660260809885E-2</v>
      </c>
      <c r="E28" s="6">
        <f t="shared" si="11"/>
        <v>4.4049967126890202E-2</v>
      </c>
      <c r="F28" s="7">
        <f t="shared" si="11"/>
        <v>5.5107819647135702E-2</v>
      </c>
      <c r="G28" s="6">
        <f t="shared" si="11"/>
        <v>3.450655624568668E-2</v>
      </c>
      <c r="H28" s="6">
        <f t="shared" si="11"/>
        <v>5.3358443188951665E-2</v>
      </c>
      <c r="I28" s="6">
        <f t="shared" si="11"/>
        <v>3.9272727272727272E-2</v>
      </c>
      <c r="J28" s="7">
        <f t="shared" si="11"/>
        <v>4.2789223454833596E-2</v>
      </c>
      <c r="K28" s="6">
        <f t="shared" si="11"/>
        <v>4.8463356973995272E-2</v>
      </c>
      <c r="L28" s="6">
        <f t="shared" ref="L28" si="12">IF(L25&lt;&gt;0,L27/L25,0)</f>
        <v>4.9159120310478657E-2</v>
      </c>
      <c r="M28" s="6">
        <f t="shared" si="11"/>
        <v>4.2580645161290322E-2</v>
      </c>
      <c r="N28" s="7">
        <f t="shared" si="11"/>
        <v>4.6783625730994149E-2</v>
      </c>
      <c r="O28" s="6">
        <f t="shared" si="11"/>
        <v>3.2410135533294047E-2</v>
      </c>
      <c r="P28" s="6">
        <f t="shared" si="11"/>
        <v>4.4642857142857144E-2</v>
      </c>
      <c r="Q28" s="6">
        <f t="shared" si="11"/>
        <v>6.3143445435827047E-2</v>
      </c>
      <c r="R28" s="7">
        <f t="shared" si="11"/>
        <v>4.598698481561822E-2</v>
      </c>
      <c r="S28" s="7">
        <f t="shared" si="11"/>
        <v>4.7701836357709443E-2</v>
      </c>
    </row>
    <row r="30" spans="1:19" x14ac:dyDescent="0.25">
      <c r="A30" s="9" t="s">
        <v>29</v>
      </c>
      <c r="B30" s="3" t="s">
        <v>20</v>
      </c>
      <c r="C30" s="3">
        <v>105</v>
      </c>
      <c r="D30" s="3">
        <v>105</v>
      </c>
      <c r="E30" s="3">
        <v>105</v>
      </c>
      <c r="F30" s="4">
        <v>315</v>
      </c>
      <c r="G30" s="3">
        <v>105</v>
      </c>
      <c r="H30" s="3">
        <v>106</v>
      </c>
      <c r="I30" s="3">
        <v>106</v>
      </c>
      <c r="J30" s="4">
        <v>317</v>
      </c>
      <c r="K30" s="3">
        <v>104</v>
      </c>
      <c r="L30" s="3">
        <v>101</v>
      </c>
      <c r="M30" s="3">
        <v>101</v>
      </c>
      <c r="N30" s="4">
        <f>SUM(K30:M30)</f>
        <v>306</v>
      </c>
      <c r="O30" s="3">
        <v>101</v>
      </c>
      <c r="P30" s="3">
        <v>101</v>
      </c>
      <c r="Q30" s="3">
        <v>101</v>
      </c>
      <c r="R30" s="4">
        <v>303</v>
      </c>
      <c r="S30" s="4">
        <f>R30+N30+J30+F30</f>
        <v>1241</v>
      </c>
    </row>
    <row r="31" spans="1:19" ht="45" x14ac:dyDescent="0.25">
      <c r="A31" s="10" t="s">
        <v>21</v>
      </c>
      <c r="B31" s="3" t="s">
        <v>22</v>
      </c>
      <c r="C31" s="3">
        <v>359</v>
      </c>
      <c r="D31" s="3">
        <v>204</v>
      </c>
      <c r="E31" s="3">
        <v>256</v>
      </c>
      <c r="F31" s="4">
        <v>819</v>
      </c>
      <c r="G31" s="3">
        <v>511</v>
      </c>
      <c r="H31" s="3">
        <v>294</v>
      </c>
      <c r="I31" s="3">
        <v>263</v>
      </c>
      <c r="J31" s="4">
        <v>1068</v>
      </c>
      <c r="K31" s="3">
        <v>486</v>
      </c>
      <c r="L31" s="3">
        <v>966</v>
      </c>
      <c r="M31" s="3">
        <v>390</v>
      </c>
      <c r="N31" s="4">
        <f t="shared" ref="N31:N32" si="13">SUM(K31:M31)</f>
        <v>1842</v>
      </c>
      <c r="O31" s="3">
        <v>242</v>
      </c>
      <c r="P31" s="3">
        <v>251</v>
      </c>
      <c r="Q31" s="3">
        <v>415</v>
      </c>
      <c r="R31" s="4">
        <v>908</v>
      </c>
      <c r="S31" s="4">
        <f>R31+N31+J31+F31</f>
        <v>4637</v>
      </c>
    </row>
    <row r="32" spans="1:19" ht="30" x14ac:dyDescent="0.25">
      <c r="A32" s="10" t="s">
        <v>21</v>
      </c>
      <c r="B32" s="3" t="s">
        <v>23</v>
      </c>
      <c r="C32" s="3">
        <v>2275</v>
      </c>
      <c r="D32" s="3">
        <v>2068</v>
      </c>
      <c r="E32" s="3">
        <v>2170</v>
      </c>
      <c r="F32" s="4">
        <v>6513</v>
      </c>
      <c r="G32" s="3">
        <v>2070</v>
      </c>
      <c r="H32" s="3">
        <v>2295</v>
      </c>
      <c r="I32" s="3">
        <v>1992</v>
      </c>
      <c r="J32" s="4">
        <v>6357</v>
      </c>
      <c r="K32" s="3">
        <v>2365</v>
      </c>
      <c r="L32" s="3">
        <v>2095</v>
      </c>
      <c r="M32" s="3">
        <v>2095</v>
      </c>
      <c r="N32" s="4">
        <f t="shared" si="13"/>
        <v>6555</v>
      </c>
      <c r="O32" s="3">
        <v>2297</v>
      </c>
      <c r="P32" s="3">
        <v>1996</v>
      </c>
      <c r="Q32" s="3">
        <v>1986</v>
      </c>
      <c r="R32" s="4">
        <v>6279</v>
      </c>
      <c r="S32" s="4">
        <f>R32+N32+J32+F32</f>
        <v>25704</v>
      </c>
    </row>
    <row r="33" spans="1:19" x14ac:dyDescent="0.25">
      <c r="A33" s="10" t="s">
        <v>21</v>
      </c>
      <c r="B33" s="5" t="s">
        <v>24</v>
      </c>
      <c r="C33" s="6">
        <f t="shared" ref="C33:S33" si="14">IF(C32&lt;&gt;0,C31/C32,0)</f>
        <v>0.15780219780219781</v>
      </c>
      <c r="D33" s="6">
        <f t="shared" si="14"/>
        <v>9.8646034816247577E-2</v>
      </c>
      <c r="E33" s="6">
        <f t="shared" si="14"/>
        <v>0.11797235023041475</v>
      </c>
      <c r="F33" s="7">
        <f t="shared" si="14"/>
        <v>0.12574850299401197</v>
      </c>
      <c r="G33" s="6">
        <f t="shared" si="14"/>
        <v>0.24685990338164251</v>
      </c>
      <c r="H33" s="6">
        <f t="shared" si="14"/>
        <v>0.12810457516339868</v>
      </c>
      <c r="I33" s="6">
        <f t="shared" si="14"/>
        <v>0.1320281124497992</v>
      </c>
      <c r="J33" s="7">
        <f t="shared" si="14"/>
        <v>0.16800377536573854</v>
      </c>
      <c r="K33" s="6">
        <f t="shared" si="14"/>
        <v>0.20549682875264272</v>
      </c>
      <c r="L33" s="6">
        <f t="shared" ref="L33" si="15">IF(L32&lt;&gt;0,L31/L32,0)</f>
        <v>0.46109785202863962</v>
      </c>
      <c r="M33" s="6">
        <f t="shared" si="14"/>
        <v>0.18615751789976134</v>
      </c>
      <c r="N33" s="7">
        <f>IF(N32&lt;&gt;0,N31/N32,0)</f>
        <v>0.28100686498855837</v>
      </c>
      <c r="O33" s="6">
        <f t="shared" si="14"/>
        <v>0.10535481062255116</v>
      </c>
      <c r="P33" s="6">
        <f t="shared" si="14"/>
        <v>0.12575150300601201</v>
      </c>
      <c r="Q33" s="6">
        <f t="shared" si="14"/>
        <v>0.20896273917421954</v>
      </c>
      <c r="R33" s="7">
        <f t="shared" si="14"/>
        <v>0.14460901417423155</v>
      </c>
      <c r="S33" s="7">
        <f t="shared" si="14"/>
        <v>0.18039993775287894</v>
      </c>
    </row>
    <row r="34" spans="1:19" ht="30" x14ac:dyDescent="0.25">
      <c r="A34" s="10" t="s">
        <v>21</v>
      </c>
      <c r="B34" s="3" t="s">
        <v>25</v>
      </c>
      <c r="C34" s="3">
        <v>130</v>
      </c>
      <c r="D34" s="3">
        <v>106</v>
      </c>
      <c r="E34" s="3">
        <v>111</v>
      </c>
      <c r="F34" s="4">
        <v>347</v>
      </c>
      <c r="G34" s="3">
        <v>101</v>
      </c>
      <c r="H34" s="3">
        <v>112</v>
      </c>
      <c r="I34" s="3">
        <v>107</v>
      </c>
      <c r="J34" s="4">
        <v>320</v>
      </c>
      <c r="K34" s="3">
        <v>89</v>
      </c>
      <c r="L34" s="3">
        <v>59</v>
      </c>
      <c r="M34" s="3">
        <v>120</v>
      </c>
      <c r="N34" s="4">
        <f>SUM(K34:M34)</f>
        <v>268</v>
      </c>
      <c r="O34" s="3">
        <v>128</v>
      </c>
      <c r="P34" s="3">
        <v>166</v>
      </c>
      <c r="Q34" s="3">
        <v>135</v>
      </c>
      <c r="R34" s="4">
        <v>429</v>
      </c>
      <c r="S34" s="4">
        <f>R34+N34+J34+F34</f>
        <v>1364</v>
      </c>
    </row>
    <row r="35" spans="1:19" x14ac:dyDescent="0.25">
      <c r="A35" s="10" t="s">
        <v>21</v>
      </c>
      <c r="B35" s="5" t="s">
        <v>26</v>
      </c>
      <c r="C35" s="6">
        <f t="shared" ref="C35:S35" si="16">IF(C32&lt;&gt;0,C34/C32,0)</f>
        <v>5.7142857142857141E-2</v>
      </c>
      <c r="D35" s="6">
        <f t="shared" si="16"/>
        <v>5.1257253384912958E-2</v>
      </c>
      <c r="E35" s="6">
        <f t="shared" si="16"/>
        <v>5.1152073732718892E-2</v>
      </c>
      <c r="F35" s="7">
        <f t="shared" si="16"/>
        <v>5.3278059266083221E-2</v>
      </c>
      <c r="G35" s="6">
        <f t="shared" si="16"/>
        <v>4.8792270531400964E-2</v>
      </c>
      <c r="H35" s="6">
        <f t="shared" si="16"/>
        <v>4.8801742919389976E-2</v>
      </c>
      <c r="I35" s="6">
        <f t="shared" si="16"/>
        <v>5.3714859437751006E-2</v>
      </c>
      <c r="J35" s="7">
        <f t="shared" si="16"/>
        <v>5.0338209847412302E-2</v>
      </c>
      <c r="K35" s="6">
        <f t="shared" si="16"/>
        <v>3.7632135306553911E-2</v>
      </c>
      <c r="L35" s="6">
        <f t="shared" ref="L35" si="17">IF(L32&lt;&gt;0,L34/L32,0)</f>
        <v>2.8162291169451074E-2</v>
      </c>
      <c r="M35" s="6">
        <f t="shared" si="16"/>
        <v>5.7279236276849645E-2</v>
      </c>
      <c r="N35" s="7">
        <f t="shared" si="16"/>
        <v>4.0884820747520978E-2</v>
      </c>
      <c r="O35" s="6">
        <f t="shared" si="16"/>
        <v>5.5724858511101434E-2</v>
      </c>
      <c r="P35" s="6">
        <f t="shared" si="16"/>
        <v>8.3166332665330661E-2</v>
      </c>
      <c r="Q35" s="6">
        <f t="shared" si="16"/>
        <v>6.7975830815709973E-2</v>
      </c>
      <c r="R35" s="7">
        <f t="shared" si="16"/>
        <v>6.8322981366459631E-2</v>
      </c>
      <c r="S35" s="7">
        <f t="shared" si="16"/>
        <v>5.3065670712729537E-2</v>
      </c>
    </row>
  </sheetData>
  <mergeCells count="6">
    <mergeCell ref="A30:A35"/>
    <mergeCell ref="A1:B1"/>
    <mergeCell ref="A2:A7"/>
    <mergeCell ref="A9:A14"/>
    <mergeCell ref="A16:A21"/>
    <mergeCell ref="A23:A2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49" orientation="landscape" r:id="rId1"/>
  <headerFooter>
    <oddHeader>&amp;L&amp;"Verdana,Normale"&amp;9Personale, Organizzazione e Relazioni sindacali&amp;RAggiornato al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Nocerino Stefania</dc:creator>
  <cp:lastModifiedBy>Nocerino Stefania</cp:lastModifiedBy>
  <cp:lastPrinted>2020-01-27T11:15:20Z</cp:lastPrinted>
  <dcterms:created xsi:type="dcterms:W3CDTF">2020-01-27T11:09:15Z</dcterms:created>
  <dcterms:modified xsi:type="dcterms:W3CDTF">2020-02-12T09:47:43Z</dcterms:modified>
</cp:coreProperties>
</file>