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taff_SG\Personale_Relazioni_Sindacali\Gestione\gestione presenze\_GESTIONE PRESENZE dal 2015\ASSENTEISMO\ASSENTEISMO_BRUNETTA_ANNO 2021\Assenteismo da pubblicare\"/>
    </mc:Choice>
  </mc:AlternateContent>
  <xr:revisionPtr revIDLastSave="0" documentId="14_{F2C5CF69-F717-4BBD-A0BC-80F6FBF9A105}" xr6:coauthVersionLast="47" xr6:coauthVersionMax="47" xr10:uidLastSave="{00000000-0000-0000-0000-000000000000}"/>
  <bookViews>
    <workbookView xWindow="-120" yWindow="-120" windowWidth="29040" windowHeight="15840" xr2:uid="{5BED8083-F9BB-4D25-82E6-E41982E3B35A}"/>
  </bookViews>
  <sheets>
    <sheet name="anno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7" i="1" l="1"/>
  <c r="S27" i="1" s="1"/>
  <c r="R28" i="1" l="1"/>
  <c r="Q35" i="1" l="1"/>
  <c r="P35" i="1"/>
  <c r="O35" i="1"/>
  <c r="M35" i="1"/>
  <c r="L35" i="1"/>
  <c r="K35" i="1"/>
  <c r="I35" i="1"/>
  <c r="H35" i="1"/>
  <c r="G35" i="1"/>
  <c r="E35" i="1"/>
  <c r="D35" i="1"/>
  <c r="C35" i="1"/>
  <c r="R34" i="1"/>
  <c r="N34" i="1"/>
  <c r="J34" i="1"/>
  <c r="F34" i="1"/>
  <c r="S34" i="1" s="1"/>
  <c r="Q33" i="1"/>
  <c r="P33" i="1"/>
  <c r="O33" i="1"/>
  <c r="M33" i="1"/>
  <c r="L33" i="1"/>
  <c r="K33" i="1"/>
  <c r="I33" i="1"/>
  <c r="H33" i="1"/>
  <c r="G33" i="1"/>
  <c r="E33" i="1"/>
  <c r="D33" i="1"/>
  <c r="C33" i="1"/>
  <c r="R32" i="1"/>
  <c r="R35" i="1" s="1"/>
  <c r="N32" i="1"/>
  <c r="N35" i="1" s="1"/>
  <c r="J32" i="1"/>
  <c r="J35" i="1" s="1"/>
  <c r="F32" i="1"/>
  <c r="F35" i="1" s="1"/>
  <c r="R31" i="1"/>
  <c r="N31" i="1"/>
  <c r="J31" i="1"/>
  <c r="F31" i="1"/>
  <c r="S31" i="1" s="1"/>
  <c r="R30" i="1"/>
  <c r="N30" i="1"/>
  <c r="J30" i="1"/>
  <c r="F30" i="1"/>
  <c r="S30" i="1" s="1"/>
  <c r="Q28" i="1"/>
  <c r="P28" i="1"/>
  <c r="O28" i="1"/>
  <c r="M28" i="1"/>
  <c r="L28" i="1"/>
  <c r="K28" i="1"/>
  <c r="I28" i="1"/>
  <c r="H28" i="1"/>
  <c r="G28" i="1"/>
  <c r="E28" i="1"/>
  <c r="D28" i="1"/>
  <c r="C28" i="1"/>
  <c r="N27" i="1"/>
  <c r="J27" i="1"/>
  <c r="F27" i="1"/>
  <c r="Q26" i="1"/>
  <c r="P26" i="1"/>
  <c r="O26" i="1"/>
  <c r="M26" i="1"/>
  <c r="L26" i="1"/>
  <c r="K26" i="1"/>
  <c r="I26" i="1"/>
  <c r="H26" i="1"/>
  <c r="G26" i="1"/>
  <c r="E26" i="1"/>
  <c r="D26" i="1"/>
  <c r="C26" i="1"/>
  <c r="R25" i="1"/>
  <c r="N25" i="1"/>
  <c r="N28" i="1" s="1"/>
  <c r="J25" i="1"/>
  <c r="J28" i="1" s="1"/>
  <c r="F25" i="1"/>
  <c r="F28" i="1" s="1"/>
  <c r="R24" i="1"/>
  <c r="N24" i="1"/>
  <c r="J24" i="1"/>
  <c r="F24" i="1"/>
  <c r="S24" i="1" s="1"/>
  <c r="R23" i="1"/>
  <c r="N23" i="1"/>
  <c r="J23" i="1"/>
  <c r="F23" i="1"/>
  <c r="S23" i="1" s="1"/>
  <c r="Q21" i="1"/>
  <c r="P21" i="1"/>
  <c r="O21" i="1"/>
  <c r="M21" i="1"/>
  <c r="L21" i="1"/>
  <c r="K21" i="1"/>
  <c r="I21" i="1"/>
  <c r="H21" i="1"/>
  <c r="G21" i="1"/>
  <c r="E21" i="1"/>
  <c r="D21" i="1"/>
  <c r="C21" i="1"/>
  <c r="R20" i="1"/>
  <c r="N20" i="1"/>
  <c r="J20" i="1"/>
  <c r="F20" i="1"/>
  <c r="S20" i="1" s="1"/>
  <c r="Q19" i="1"/>
  <c r="P19" i="1"/>
  <c r="O19" i="1"/>
  <c r="M19" i="1"/>
  <c r="L19" i="1"/>
  <c r="K19" i="1"/>
  <c r="I19" i="1"/>
  <c r="H19" i="1"/>
  <c r="G19" i="1"/>
  <c r="E19" i="1"/>
  <c r="D19" i="1"/>
  <c r="C19" i="1"/>
  <c r="R18" i="1"/>
  <c r="R21" i="1" s="1"/>
  <c r="N18" i="1"/>
  <c r="N21" i="1" s="1"/>
  <c r="J18" i="1"/>
  <c r="J21" i="1" s="1"/>
  <c r="F18" i="1"/>
  <c r="F21" i="1" s="1"/>
  <c r="R17" i="1"/>
  <c r="N17" i="1"/>
  <c r="J17" i="1"/>
  <c r="F17" i="1"/>
  <c r="S17" i="1" s="1"/>
  <c r="R16" i="1"/>
  <c r="N16" i="1"/>
  <c r="J16" i="1"/>
  <c r="F16" i="1"/>
  <c r="S16" i="1" s="1"/>
  <c r="Q14" i="1"/>
  <c r="P14" i="1"/>
  <c r="O14" i="1"/>
  <c r="M14" i="1"/>
  <c r="L14" i="1"/>
  <c r="K14" i="1"/>
  <c r="I14" i="1"/>
  <c r="H14" i="1"/>
  <c r="G14" i="1"/>
  <c r="E14" i="1"/>
  <c r="D14" i="1"/>
  <c r="C14" i="1"/>
  <c r="R13" i="1"/>
  <c r="N13" i="1"/>
  <c r="J13" i="1"/>
  <c r="F13" i="1"/>
  <c r="S13" i="1" s="1"/>
  <c r="Q12" i="1"/>
  <c r="P12" i="1"/>
  <c r="O12" i="1"/>
  <c r="M12" i="1"/>
  <c r="L12" i="1"/>
  <c r="K12" i="1"/>
  <c r="I12" i="1"/>
  <c r="H12" i="1"/>
  <c r="G12" i="1"/>
  <c r="E12" i="1"/>
  <c r="D12" i="1"/>
  <c r="C12" i="1"/>
  <c r="R11" i="1"/>
  <c r="R14" i="1" s="1"/>
  <c r="N11" i="1"/>
  <c r="N14" i="1" s="1"/>
  <c r="J11" i="1"/>
  <c r="J14" i="1" s="1"/>
  <c r="F11" i="1"/>
  <c r="F14" i="1" s="1"/>
  <c r="R10" i="1"/>
  <c r="N10" i="1"/>
  <c r="J10" i="1"/>
  <c r="F10" i="1"/>
  <c r="S10" i="1" s="1"/>
  <c r="R9" i="1"/>
  <c r="N9" i="1"/>
  <c r="J9" i="1"/>
  <c r="F9" i="1"/>
  <c r="S9" i="1" s="1"/>
  <c r="Q7" i="1"/>
  <c r="P7" i="1"/>
  <c r="O7" i="1"/>
  <c r="M7" i="1"/>
  <c r="L7" i="1"/>
  <c r="K7" i="1"/>
  <c r="I7" i="1"/>
  <c r="H7" i="1"/>
  <c r="G7" i="1"/>
  <c r="E7" i="1"/>
  <c r="D7" i="1"/>
  <c r="C7" i="1"/>
  <c r="R6" i="1"/>
  <c r="N6" i="1"/>
  <c r="J6" i="1"/>
  <c r="F6" i="1"/>
  <c r="S6" i="1" s="1"/>
  <c r="Q5" i="1"/>
  <c r="P5" i="1"/>
  <c r="O5" i="1"/>
  <c r="M5" i="1"/>
  <c r="L5" i="1"/>
  <c r="K5" i="1"/>
  <c r="I5" i="1"/>
  <c r="H5" i="1"/>
  <c r="G5" i="1"/>
  <c r="E5" i="1"/>
  <c r="D5" i="1"/>
  <c r="C5" i="1"/>
  <c r="R4" i="1"/>
  <c r="R7" i="1" s="1"/>
  <c r="N4" i="1"/>
  <c r="N7" i="1" s="1"/>
  <c r="J4" i="1"/>
  <c r="J7" i="1" s="1"/>
  <c r="F4" i="1"/>
  <c r="F7" i="1" s="1"/>
  <c r="R3" i="1"/>
  <c r="N3" i="1"/>
  <c r="J3" i="1"/>
  <c r="F3" i="1"/>
  <c r="S3" i="1" s="1"/>
  <c r="R2" i="1"/>
  <c r="N2" i="1"/>
  <c r="J2" i="1"/>
  <c r="F2" i="1"/>
  <c r="S2" i="1" s="1"/>
  <c r="S4" i="1" l="1"/>
  <c r="F5" i="1"/>
  <c r="J5" i="1"/>
  <c r="N5" i="1"/>
  <c r="R5" i="1"/>
  <c r="S11" i="1"/>
  <c r="F12" i="1"/>
  <c r="J12" i="1"/>
  <c r="N12" i="1"/>
  <c r="R12" i="1"/>
  <c r="S18" i="1"/>
  <c r="F19" i="1"/>
  <c r="J19" i="1"/>
  <c r="N19" i="1"/>
  <c r="R19" i="1"/>
  <c r="S25" i="1"/>
  <c r="F26" i="1"/>
  <c r="J26" i="1"/>
  <c r="N26" i="1"/>
  <c r="R26" i="1"/>
  <c r="S32" i="1"/>
  <c r="F33" i="1"/>
  <c r="J33" i="1"/>
  <c r="N33" i="1"/>
  <c r="R33" i="1"/>
  <c r="S28" i="1" l="1"/>
  <c r="S26" i="1"/>
  <c r="S14" i="1"/>
  <c r="S12" i="1"/>
  <c r="S35" i="1"/>
  <c r="S33" i="1"/>
  <c r="S21" i="1"/>
  <c r="S19" i="1"/>
  <c r="S7" i="1"/>
  <c r="S5" i="1"/>
</calcChain>
</file>

<file path=xl/sharedStrings.xml><?xml version="1.0" encoding="utf-8"?>
<sst xmlns="http://schemas.openxmlformats.org/spreadsheetml/2006/main" count="79" uniqueCount="31">
  <si>
    <t>TASSI DI ASSENZA E ASSENTEISMO NETTO DEL PERSONALE DIPENDENTE 
DIVISO PER AREE DIRIGENZIALI (compresi i Dirigenti) - 2021</t>
  </si>
  <si>
    <t xml:space="preserve"> </t>
  </si>
  <si>
    <t>Gennaio
2021</t>
  </si>
  <si>
    <t>Febbraio
2021</t>
  </si>
  <si>
    <t>Marzo
2021</t>
  </si>
  <si>
    <t>Primo Trim
2021</t>
  </si>
  <si>
    <t>Aprile
2021</t>
  </si>
  <si>
    <t>Maggio
2021</t>
  </si>
  <si>
    <t>Giugno
2021</t>
  </si>
  <si>
    <t>Secondo Trim
2021</t>
  </si>
  <si>
    <t>Luglio
2021</t>
  </si>
  <si>
    <t>Agosto
2021</t>
  </si>
  <si>
    <t>Settembre
2021</t>
  </si>
  <si>
    <t>Terzo Trim
2021</t>
  </si>
  <si>
    <t>Ottobre
2021</t>
  </si>
  <si>
    <t>Novembre
2021</t>
  </si>
  <si>
    <t>Dicembre
2021</t>
  </si>
  <si>
    <t>Quarto Trim
2021</t>
  </si>
  <si>
    <t>Totale
2021</t>
  </si>
  <si>
    <t>CAMERA DI COMMERCIO DI TORINO</t>
  </si>
  <si>
    <t>NUMERO UNITA' DI PERSONALE</t>
  </si>
  <si>
    <t/>
  </si>
  <si>
    <t>A) TOTALE COMPLESSIVO DEI GIORNI DI ASSENZA (sono ricompresi tutti i giorni di assenza a qualsiasi titolo: per ferie, permessi, aspettativa, congedo matern. obbligatorio, ecc.)</t>
  </si>
  <si>
    <t>B) GIORNI LAVORATIVI COMPLESSIVI (il calcolo tiene conto del personale a part-time verticale)</t>
  </si>
  <si>
    <t>TASSO DI ASSENZA  (A/B)</t>
  </si>
  <si>
    <t>C) GIORNI DI ASSENZA NETTI  - ASSENTEISMO (sono esclusi i giorni di assenza per ferie, congedo obbligatorio e malattie COVID)</t>
  </si>
  <si>
    <t>TASSO DI ASSENTEISMO NETTO (C/B)</t>
  </si>
  <si>
    <t xml:space="preserve">Area Organizzativa:
UFFICI DI STAFF AL SEGRETARIO GENERALE        </t>
  </si>
  <si>
    <t xml:space="preserve">Area Organizzativa:
RISORSE FINANZIARIE E PROVVEDITORATO            </t>
  </si>
  <si>
    <t>Area Organizzativa:
SVILUPPO DEL TERRITORIO E REGOLAZIONE DEL MERCATO</t>
  </si>
  <si>
    <t xml:space="preserve">Area Organizzativa:
ANAGRAFE ECONOMICA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</si>
</sst>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9" fontId="1" fillId="5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3093D-13A2-427E-B3CE-373BA2526FCD}">
  <sheetPr>
    <pageSetUpPr fitToPage="1"/>
  </sheetPr>
  <dimension ref="A1:S35"/>
  <sheetViews>
    <sheetView tabSelected="1" workbookViewId="0">
      <selection activeCell="K10" sqref="K10"/>
    </sheetView>
  </sheetViews>
  <sheetFormatPr defaultRowHeight="15" x14ac:dyDescent="0.25"/>
  <cols>
    <col min="1" max="1" width="39.140625" customWidth="1"/>
    <col min="2" max="2" width="60.140625" customWidth="1"/>
    <col min="3" max="19" width="9.7109375" customWidth="1"/>
  </cols>
  <sheetData>
    <row r="1" spans="1:19" ht="45" customHeight="1" x14ac:dyDescent="0.25">
      <c r="A1" s="8" t="s">
        <v>0</v>
      </c>
      <c r="B1" s="8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2" t="s">
        <v>17</v>
      </c>
      <c r="S1" s="2" t="s">
        <v>18</v>
      </c>
    </row>
    <row r="2" spans="1:19" x14ac:dyDescent="0.25">
      <c r="A2" s="9" t="s">
        <v>19</v>
      </c>
      <c r="B2" s="3" t="s">
        <v>20</v>
      </c>
      <c r="C2" s="3">
        <v>268</v>
      </c>
      <c r="D2" s="3">
        <v>272</v>
      </c>
      <c r="E2" s="3">
        <v>271</v>
      </c>
      <c r="F2" s="4">
        <f>SUM(C2:E2)</f>
        <v>811</v>
      </c>
      <c r="G2" s="3">
        <v>271</v>
      </c>
      <c r="H2" s="3">
        <v>273</v>
      </c>
      <c r="I2" s="3">
        <v>273</v>
      </c>
      <c r="J2" s="4">
        <f>SUM(G2:I2)</f>
        <v>817</v>
      </c>
      <c r="K2" s="3">
        <v>273</v>
      </c>
      <c r="L2" s="3">
        <v>271</v>
      </c>
      <c r="M2" s="3">
        <v>271</v>
      </c>
      <c r="N2" s="4">
        <f>SUM(K2:M2)</f>
        <v>815</v>
      </c>
      <c r="O2" s="3">
        <v>269</v>
      </c>
      <c r="P2" s="3">
        <v>269</v>
      </c>
      <c r="Q2" s="3">
        <v>267</v>
      </c>
      <c r="R2" s="4">
        <f>SUM(O2:Q2)</f>
        <v>805</v>
      </c>
      <c r="S2" s="4">
        <f>F2+J2+N2+R2</f>
        <v>3248</v>
      </c>
    </row>
    <row r="3" spans="1:19" ht="45" x14ac:dyDescent="0.25">
      <c r="A3" s="8" t="s">
        <v>21</v>
      </c>
      <c r="B3" s="3" t="s">
        <v>22</v>
      </c>
      <c r="C3" s="3">
        <v>706</v>
      </c>
      <c r="D3" s="3">
        <v>581</v>
      </c>
      <c r="E3" s="3">
        <v>737</v>
      </c>
      <c r="F3" s="4">
        <f>SUM(C3:E3)</f>
        <v>2024</v>
      </c>
      <c r="G3" s="3">
        <v>1692</v>
      </c>
      <c r="H3" s="3">
        <v>509</v>
      </c>
      <c r="I3" s="3">
        <v>993</v>
      </c>
      <c r="J3" s="4">
        <f>SUM(G3:I3)</f>
        <v>3194</v>
      </c>
      <c r="K3" s="3">
        <v>1307</v>
      </c>
      <c r="L3" s="3">
        <v>2827</v>
      </c>
      <c r="M3" s="3">
        <v>1039</v>
      </c>
      <c r="N3" s="4">
        <f>SUM(K3:M3)</f>
        <v>5173</v>
      </c>
      <c r="O3" s="3">
        <v>603</v>
      </c>
      <c r="P3" s="3">
        <v>662</v>
      </c>
      <c r="Q3" s="3">
        <v>1471</v>
      </c>
      <c r="R3" s="4">
        <f>SUM(O3:Q3)</f>
        <v>2736</v>
      </c>
      <c r="S3" s="4">
        <f>F3+J3+N3+R3</f>
        <v>13127</v>
      </c>
    </row>
    <row r="4" spans="1:19" ht="30" x14ac:dyDescent="0.25">
      <c r="A4" s="8" t="s">
        <v>21</v>
      </c>
      <c r="B4" s="3" t="s">
        <v>23</v>
      </c>
      <c r="C4" s="3">
        <v>5059</v>
      </c>
      <c r="D4" s="3">
        <v>5381</v>
      </c>
      <c r="E4" s="3">
        <v>6205</v>
      </c>
      <c r="F4" s="4">
        <f>SUM(C4:E4)</f>
        <v>16645</v>
      </c>
      <c r="G4" s="3">
        <v>5667</v>
      </c>
      <c r="H4" s="3">
        <v>5694</v>
      </c>
      <c r="I4" s="3">
        <v>5427</v>
      </c>
      <c r="J4" s="4">
        <f>SUM(G4:I4)</f>
        <v>16788</v>
      </c>
      <c r="K4" s="3">
        <v>5979</v>
      </c>
      <c r="L4" s="3">
        <v>5936</v>
      </c>
      <c r="M4" s="3">
        <v>5925</v>
      </c>
      <c r="N4" s="4">
        <f>SUM(K4:M4)</f>
        <v>17840</v>
      </c>
      <c r="O4" s="3">
        <v>5623</v>
      </c>
      <c r="P4" s="3">
        <v>5625</v>
      </c>
      <c r="Q4" s="3">
        <v>5848</v>
      </c>
      <c r="R4" s="4">
        <f>SUM(O4:Q4)</f>
        <v>17096</v>
      </c>
      <c r="S4" s="4">
        <f>F4+J4+N4+R4</f>
        <v>68369</v>
      </c>
    </row>
    <row r="5" spans="1:19" x14ac:dyDescent="0.25">
      <c r="A5" s="8" t="s">
        <v>21</v>
      </c>
      <c r="B5" s="5" t="s">
        <v>24</v>
      </c>
      <c r="C5" s="6">
        <f t="shared" ref="C5:D5" si="0">IF(C4&lt;&gt;0,C3/C4,0)</f>
        <v>0.13955327139750939</v>
      </c>
      <c r="D5" s="6">
        <f t="shared" si="0"/>
        <v>0.10797249581862108</v>
      </c>
      <c r="E5" s="6">
        <f>IF(E4&lt;&gt;0,E3/E4,0)</f>
        <v>0.11877518130539887</v>
      </c>
      <c r="F5" s="7">
        <f>IF(F4&lt;&gt;0,F3/F4,0)</f>
        <v>0.12159807750075098</v>
      </c>
      <c r="G5" s="6">
        <f t="shared" ref="G5:I5" si="1">IF(G4&lt;&gt;0,G3/G4,0)</f>
        <v>0.29857067231339335</v>
      </c>
      <c r="H5" s="6">
        <f t="shared" si="1"/>
        <v>8.9392342817000356E-2</v>
      </c>
      <c r="I5" s="6">
        <f t="shared" si="1"/>
        <v>0.18297401879491432</v>
      </c>
      <c r="J5" s="7">
        <f>IF(J4&lt;&gt;0,J3/J4,0)</f>
        <v>0.19025494400762449</v>
      </c>
      <c r="K5" s="6">
        <f t="shared" ref="K5:Q5" si="2">IF(K4&lt;&gt;0,K3/K4,0)</f>
        <v>0.21859842783074093</v>
      </c>
      <c r="L5" s="6">
        <f t="shared" si="2"/>
        <v>0.4762466307277628</v>
      </c>
      <c r="M5" s="6">
        <f t="shared" si="2"/>
        <v>0.17535864978902954</v>
      </c>
      <c r="N5" s="7">
        <f>IF(N4&lt;&gt;0,N3/N4,0)</f>
        <v>0.28996636771300449</v>
      </c>
      <c r="O5" s="6">
        <f t="shared" si="2"/>
        <v>0.10723812911257335</v>
      </c>
      <c r="P5" s="6">
        <f t="shared" si="2"/>
        <v>0.11768888888888888</v>
      </c>
      <c r="Q5" s="6">
        <f t="shared" si="2"/>
        <v>0.25153898768809851</v>
      </c>
      <c r="R5" s="7">
        <f>IF(R4&lt;&gt;0,R3/R4,0)</f>
        <v>0.16003743565746373</v>
      </c>
      <c r="S5" s="7">
        <f>IF(S4&lt;&gt;0,S3/S4,0)</f>
        <v>0.19200222322982638</v>
      </c>
    </row>
    <row r="6" spans="1:19" ht="45" x14ac:dyDescent="0.25">
      <c r="A6" s="8" t="s">
        <v>21</v>
      </c>
      <c r="B6" s="3" t="s">
        <v>25</v>
      </c>
      <c r="C6" s="3">
        <v>243</v>
      </c>
      <c r="D6" s="3">
        <v>312</v>
      </c>
      <c r="E6" s="3">
        <v>329</v>
      </c>
      <c r="F6" s="4">
        <f>SUM(C6:E6)</f>
        <v>884</v>
      </c>
      <c r="G6" s="3">
        <v>291</v>
      </c>
      <c r="H6" s="3">
        <v>327</v>
      </c>
      <c r="I6" s="3">
        <v>327</v>
      </c>
      <c r="J6" s="4">
        <f>SUM(G6:I6)</f>
        <v>945</v>
      </c>
      <c r="K6" s="3">
        <v>383</v>
      </c>
      <c r="L6" s="3">
        <v>347</v>
      </c>
      <c r="M6" s="3">
        <v>382</v>
      </c>
      <c r="N6" s="4">
        <f>SUM(K6:M6)</f>
        <v>1112</v>
      </c>
      <c r="O6" s="3">
        <v>430</v>
      </c>
      <c r="P6" s="3">
        <v>445</v>
      </c>
      <c r="Q6" s="3">
        <v>583</v>
      </c>
      <c r="R6" s="4">
        <f>SUM(O6:Q6)</f>
        <v>1458</v>
      </c>
      <c r="S6" s="4">
        <f>F6+J6+N6+R6</f>
        <v>4399</v>
      </c>
    </row>
    <row r="7" spans="1:19" x14ac:dyDescent="0.25">
      <c r="A7" s="8" t="s">
        <v>21</v>
      </c>
      <c r="B7" s="5" t="s">
        <v>26</v>
      </c>
      <c r="C7" s="6">
        <f t="shared" ref="C7:D7" si="3">IF(C4&lt;&gt;0,C6/C4,0)</f>
        <v>4.8033208143901954E-2</v>
      </c>
      <c r="D7" s="6">
        <f t="shared" si="3"/>
        <v>5.7981787771789632E-2</v>
      </c>
      <c r="E7" s="6">
        <f>IF(E4&lt;&gt;0,E6/E4,0)</f>
        <v>5.3021756647864626E-2</v>
      </c>
      <c r="F7" s="7">
        <f>IF(F4&lt;&gt;0,F6/F4,0)</f>
        <v>5.3109041754280564E-2</v>
      </c>
      <c r="G7" s="6">
        <f t="shared" ref="G7:I7" si="4">IF(G4&lt;&gt;0,G6/G4,0)</f>
        <v>5.1349920592906301E-2</v>
      </c>
      <c r="H7" s="6">
        <f t="shared" si="4"/>
        <v>5.7428872497365648E-2</v>
      </c>
      <c r="I7" s="6">
        <f t="shared" si="4"/>
        <v>6.0254284134881153E-2</v>
      </c>
      <c r="J7" s="7">
        <f>IF(J4&lt;&gt;0,J6/J4,0)</f>
        <v>5.6290207290922087E-2</v>
      </c>
      <c r="K7" s="6">
        <f t="shared" ref="K7:P7" si="5">IF(K4&lt;&gt;0,K6/K4,0)</f>
        <v>6.4057534704800134E-2</v>
      </c>
      <c r="L7" s="6">
        <f t="shared" si="5"/>
        <v>5.845687331536388E-2</v>
      </c>
      <c r="M7" s="6">
        <f t="shared" si="5"/>
        <v>6.4472573839662442E-2</v>
      </c>
      <c r="N7" s="7">
        <f>IF(N4&lt;&gt;0,N6/N4,0)</f>
        <v>6.2331838565022418E-2</v>
      </c>
      <c r="O7" s="6">
        <f t="shared" si="5"/>
        <v>7.6471634358883156E-2</v>
      </c>
      <c r="P7" s="6">
        <f t="shared" si="5"/>
        <v>7.9111111111111104E-2</v>
      </c>
      <c r="Q7" s="6">
        <f>IF(Q4&lt;&gt;0,Q6/Q4,0)</f>
        <v>9.9692202462380294E-2</v>
      </c>
      <c r="R7" s="7">
        <f>IF(R4&lt;&gt;0,R6/R4,0)</f>
        <v>8.5283107159569493E-2</v>
      </c>
      <c r="S7" s="7">
        <f>IF(S4&lt;&gt;0,S6/S4,0)</f>
        <v>6.4342026356974655E-2</v>
      </c>
    </row>
    <row r="9" spans="1:19" x14ac:dyDescent="0.25">
      <c r="A9" s="9" t="s">
        <v>27</v>
      </c>
      <c r="B9" s="3" t="s">
        <v>20</v>
      </c>
      <c r="C9" s="3">
        <v>29</v>
      </c>
      <c r="D9" s="3">
        <v>30</v>
      </c>
      <c r="E9" s="3">
        <v>30</v>
      </c>
      <c r="F9" s="4">
        <f>SUM(C9:E9)</f>
        <v>89</v>
      </c>
      <c r="G9" s="3">
        <v>30</v>
      </c>
      <c r="H9" s="3">
        <v>30</v>
      </c>
      <c r="I9" s="3">
        <v>30</v>
      </c>
      <c r="J9" s="4">
        <f>SUM(G9:I9)</f>
        <v>90</v>
      </c>
      <c r="K9" s="3">
        <v>31</v>
      </c>
      <c r="L9" s="3">
        <v>30</v>
      </c>
      <c r="M9" s="3">
        <v>30</v>
      </c>
      <c r="N9" s="4">
        <f>SUM(K9:M9)</f>
        <v>91</v>
      </c>
      <c r="O9" s="3">
        <v>30</v>
      </c>
      <c r="P9" s="3">
        <v>30</v>
      </c>
      <c r="Q9" s="3">
        <v>30</v>
      </c>
      <c r="R9" s="4">
        <f>SUM(O9:Q9)</f>
        <v>90</v>
      </c>
      <c r="S9" s="4">
        <f>F9+J9+N9+R9</f>
        <v>360</v>
      </c>
    </row>
    <row r="10" spans="1:19" ht="45" x14ac:dyDescent="0.25">
      <c r="A10" s="8" t="s">
        <v>21</v>
      </c>
      <c r="B10" s="3" t="s">
        <v>22</v>
      </c>
      <c r="C10" s="3">
        <v>57</v>
      </c>
      <c r="D10" s="3">
        <v>50</v>
      </c>
      <c r="E10" s="3">
        <v>82</v>
      </c>
      <c r="F10" s="4">
        <f>SUM(C10:E10)</f>
        <v>189</v>
      </c>
      <c r="G10" s="3">
        <v>212</v>
      </c>
      <c r="H10" s="3">
        <v>52</v>
      </c>
      <c r="I10" s="3">
        <v>116</v>
      </c>
      <c r="J10" s="4">
        <f>SUM(G10:I10)</f>
        <v>380</v>
      </c>
      <c r="K10" s="3">
        <v>146</v>
      </c>
      <c r="L10" s="3">
        <v>371</v>
      </c>
      <c r="M10" s="3">
        <v>103</v>
      </c>
      <c r="N10" s="4">
        <f>SUM(K10:M10)</f>
        <v>620</v>
      </c>
      <c r="O10" s="3">
        <v>75</v>
      </c>
      <c r="P10" s="3">
        <v>72</v>
      </c>
      <c r="Q10" s="3">
        <v>165</v>
      </c>
      <c r="R10" s="4">
        <f>SUM(O10:Q10)</f>
        <v>312</v>
      </c>
      <c r="S10" s="4">
        <f>F10+J10+N10+R10</f>
        <v>1501</v>
      </c>
    </row>
    <row r="11" spans="1:19" ht="30" x14ac:dyDescent="0.25">
      <c r="A11" s="8" t="s">
        <v>21</v>
      </c>
      <c r="B11" s="3" t="s">
        <v>23</v>
      </c>
      <c r="C11" s="3">
        <v>551</v>
      </c>
      <c r="D11" s="3">
        <v>600</v>
      </c>
      <c r="E11" s="3">
        <v>690</v>
      </c>
      <c r="F11" s="4">
        <f>SUM(C11:E11)</f>
        <v>1841</v>
      </c>
      <c r="G11" s="3">
        <v>630</v>
      </c>
      <c r="H11" s="3">
        <v>630</v>
      </c>
      <c r="I11" s="3">
        <v>600</v>
      </c>
      <c r="J11" s="4">
        <f>SUM(G11:I11)</f>
        <v>1860</v>
      </c>
      <c r="K11" s="3">
        <v>681</v>
      </c>
      <c r="L11" s="3">
        <v>660</v>
      </c>
      <c r="M11" s="3">
        <v>660</v>
      </c>
      <c r="N11" s="4">
        <f>SUM(K11:M11)</f>
        <v>2001</v>
      </c>
      <c r="O11" s="3">
        <v>630</v>
      </c>
      <c r="P11" s="3">
        <v>630</v>
      </c>
      <c r="Q11" s="3">
        <v>660</v>
      </c>
      <c r="R11" s="4">
        <f>SUM(O11:Q11)</f>
        <v>1920</v>
      </c>
      <c r="S11" s="4">
        <f>F11+J11+N11+R11</f>
        <v>7622</v>
      </c>
    </row>
    <row r="12" spans="1:19" x14ac:dyDescent="0.25">
      <c r="A12" s="8" t="s">
        <v>21</v>
      </c>
      <c r="B12" s="5" t="s">
        <v>24</v>
      </c>
      <c r="C12" s="6">
        <f t="shared" ref="C12:E12" si="6">IF(C11&lt;&gt;0,C10/C11,0)</f>
        <v>0.10344827586206896</v>
      </c>
      <c r="D12" s="6">
        <f t="shared" si="6"/>
        <v>8.3333333333333329E-2</v>
      </c>
      <c r="E12" s="6">
        <f t="shared" si="6"/>
        <v>0.11884057971014493</v>
      </c>
      <c r="F12" s="7">
        <f>IF(F11&lt;&gt;0,F10/F11,0)</f>
        <v>0.10266159695817491</v>
      </c>
      <c r="G12" s="6">
        <f t="shared" ref="G12:I12" si="7">IF(G11&lt;&gt;0,G10/G11,0)</f>
        <v>0.33650793650793653</v>
      </c>
      <c r="H12" s="6">
        <f t="shared" si="7"/>
        <v>8.2539682539682538E-2</v>
      </c>
      <c r="I12" s="6">
        <f t="shared" si="7"/>
        <v>0.19333333333333333</v>
      </c>
      <c r="J12" s="7">
        <f>IF(J11&lt;&gt;0,J10/J11,0)</f>
        <v>0.20430107526881722</v>
      </c>
      <c r="K12" s="6">
        <f t="shared" ref="K12:Q12" si="8">IF(K11&lt;&gt;0,K10/K11,0)</f>
        <v>0.21439060205580029</v>
      </c>
      <c r="L12" s="6">
        <f t="shared" si="8"/>
        <v>0.56212121212121213</v>
      </c>
      <c r="M12" s="6">
        <f t="shared" si="8"/>
        <v>0.15606060606060607</v>
      </c>
      <c r="N12" s="7">
        <f>IF(N11&lt;&gt;0,N10/N11,0)</f>
        <v>0.30984507746126938</v>
      </c>
      <c r="O12" s="6">
        <f t="shared" si="8"/>
        <v>0.11904761904761904</v>
      </c>
      <c r="P12" s="6">
        <f t="shared" si="8"/>
        <v>0.11428571428571428</v>
      </c>
      <c r="Q12" s="6">
        <f t="shared" si="8"/>
        <v>0.25</v>
      </c>
      <c r="R12" s="7">
        <f>IF(R11&lt;&gt;0,R10/R11,0)</f>
        <v>0.16250000000000001</v>
      </c>
      <c r="S12" s="7">
        <f>IF(S11&lt;&gt;0,S10/S11,0)</f>
        <v>0.19692993964838626</v>
      </c>
    </row>
    <row r="13" spans="1:19" ht="45" x14ac:dyDescent="0.25">
      <c r="A13" s="8" t="s">
        <v>21</v>
      </c>
      <c r="B13" s="3" t="s">
        <v>25</v>
      </c>
      <c r="C13" s="3">
        <v>3</v>
      </c>
      <c r="D13" s="3">
        <v>5</v>
      </c>
      <c r="E13" s="3">
        <v>29</v>
      </c>
      <c r="F13" s="4">
        <f>SUM(C13:E13)</f>
        <v>37</v>
      </c>
      <c r="G13" s="3">
        <v>51</v>
      </c>
      <c r="H13" s="3">
        <v>21</v>
      </c>
      <c r="I13" s="3">
        <v>42</v>
      </c>
      <c r="J13" s="4">
        <f>SUM(G13:I13)</f>
        <v>114</v>
      </c>
      <c r="K13" s="3">
        <v>57</v>
      </c>
      <c r="L13" s="3">
        <v>31</v>
      </c>
      <c r="M13" s="3">
        <v>48</v>
      </c>
      <c r="N13" s="4">
        <f>SUM(K13:M13)</f>
        <v>136</v>
      </c>
      <c r="O13" s="3">
        <v>53</v>
      </c>
      <c r="P13" s="3">
        <v>54</v>
      </c>
      <c r="Q13" s="3">
        <v>66</v>
      </c>
      <c r="R13" s="4">
        <f>SUM(O13:Q13)</f>
        <v>173</v>
      </c>
      <c r="S13" s="4">
        <f>F13+J13+N13+R13</f>
        <v>460</v>
      </c>
    </row>
    <row r="14" spans="1:19" x14ac:dyDescent="0.25">
      <c r="A14" s="8" t="s">
        <v>21</v>
      </c>
      <c r="B14" s="5" t="s">
        <v>26</v>
      </c>
      <c r="C14" s="6">
        <f t="shared" ref="C14:E14" si="9">IF(C11&lt;&gt;0,C13/C11,0)</f>
        <v>5.4446460980036296E-3</v>
      </c>
      <c r="D14" s="6">
        <f t="shared" si="9"/>
        <v>8.3333333333333332E-3</v>
      </c>
      <c r="E14" s="6">
        <f t="shared" si="9"/>
        <v>4.2028985507246375E-2</v>
      </c>
      <c r="F14" s="7">
        <f>IF(F11&lt;&gt;0,F13/F11,0)</f>
        <v>2.0097772949483977E-2</v>
      </c>
      <c r="G14" s="6">
        <f t="shared" ref="G14:I14" si="10">IF(G11&lt;&gt;0,G13/G11,0)</f>
        <v>8.0952380952380956E-2</v>
      </c>
      <c r="H14" s="6">
        <f t="shared" si="10"/>
        <v>3.3333333333333333E-2</v>
      </c>
      <c r="I14" s="6">
        <f t="shared" si="10"/>
        <v>7.0000000000000007E-2</v>
      </c>
      <c r="J14" s="7">
        <f>IF(J11&lt;&gt;0,J13/J11,0)</f>
        <v>6.1290322580645158E-2</v>
      </c>
      <c r="K14" s="6">
        <f t="shared" ref="K14:Q14" si="11">IF(K11&lt;&gt;0,K13/K11,0)</f>
        <v>8.3700440528634359E-2</v>
      </c>
      <c r="L14" s="6">
        <f t="shared" si="11"/>
        <v>4.6969696969696967E-2</v>
      </c>
      <c r="M14" s="6">
        <f t="shared" si="11"/>
        <v>7.2727272727272724E-2</v>
      </c>
      <c r="N14" s="7">
        <f>IF(N11&lt;&gt;0,N13/N11,0)</f>
        <v>6.7966016991504244E-2</v>
      </c>
      <c r="O14" s="6">
        <f t="shared" si="11"/>
        <v>8.4126984126984133E-2</v>
      </c>
      <c r="P14" s="6">
        <f t="shared" si="11"/>
        <v>8.5714285714285715E-2</v>
      </c>
      <c r="Q14" s="6">
        <f t="shared" si="11"/>
        <v>0.1</v>
      </c>
      <c r="R14" s="7">
        <f>IF(R11&lt;&gt;0,R13/R11,0)</f>
        <v>9.0104166666666666E-2</v>
      </c>
      <c r="S14" s="7">
        <f>IF(S11&lt;&gt;0,S13/S11,0)</f>
        <v>6.0351613749672003E-2</v>
      </c>
    </row>
    <row r="16" spans="1:19" x14ac:dyDescent="0.25">
      <c r="A16" s="9" t="s">
        <v>28</v>
      </c>
      <c r="B16" s="3" t="s">
        <v>20</v>
      </c>
      <c r="C16" s="3">
        <v>74</v>
      </c>
      <c r="D16" s="3">
        <v>75</v>
      </c>
      <c r="E16" s="3">
        <v>74</v>
      </c>
      <c r="F16" s="4">
        <f>SUM(C16:E16)</f>
        <v>223</v>
      </c>
      <c r="G16" s="3">
        <v>74</v>
      </c>
      <c r="H16" s="3">
        <v>74</v>
      </c>
      <c r="I16" s="3">
        <v>74</v>
      </c>
      <c r="J16" s="4">
        <f>SUM(G16:I16)</f>
        <v>222</v>
      </c>
      <c r="K16" s="3">
        <v>73</v>
      </c>
      <c r="L16" s="3">
        <v>72</v>
      </c>
      <c r="M16" s="3">
        <v>72</v>
      </c>
      <c r="N16" s="4">
        <f>SUM(K16:M16)</f>
        <v>217</v>
      </c>
      <c r="O16" s="3">
        <v>71</v>
      </c>
      <c r="P16" s="3">
        <v>71</v>
      </c>
      <c r="Q16" s="3">
        <v>70</v>
      </c>
      <c r="R16" s="4">
        <f>SUM(O16:Q16)</f>
        <v>212</v>
      </c>
      <c r="S16" s="4">
        <f>F16+J16+N16+R16</f>
        <v>874</v>
      </c>
    </row>
    <row r="17" spans="1:19" ht="45" x14ac:dyDescent="0.25">
      <c r="A17" s="8" t="s">
        <v>21</v>
      </c>
      <c r="B17" s="3" t="s">
        <v>22</v>
      </c>
      <c r="C17" s="3">
        <v>254</v>
      </c>
      <c r="D17" s="3">
        <v>207</v>
      </c>
      <c r="E17" s="3">
        <v>240</v>
      </c>
      <c r="F17" s="4">
        <f>SUM(C17:E17)</f>
        <v>701</v>
      </c>
      <c r="G17" s="3">
        <v>455</v>
      </c>
      <c r="H17" s="3">
        <v>161</v>
      </c>
      <c r="I17" s="3">
        <v>321</v>
      </c>
      <c r="J17" s="4">
        <f>SUM(G17:I17)</f>
        <v>937</v>
      </c>
      <c r="K17" s="3">
        <v>378</v>
      </c>
      <c r="L17" s="3">
        <v>764</v>
      </c>
      <c r="M17" s="3">
        <v>312</v>
      </c>
      <c r="N17" s="4">
        <f>SUM(K17:M17)</f>
        <v>1454</v>
      </c>
      <c r="O17" s="3">
        <v>184</v>
      </c>
      <c r="P17" s="3">
        <v>219</v>
      </c>
      <c r="Q17" s="3">
        <v>443</v>
      </c>
      <c r="R17" s="4">
        <f>SUM(O17:Q17)</f>
        <v>846</v>
      </c>
      <c r="S17" s="4">
        <f>F17+J17+N17+R17</f>
        <v>3938</v>
      </c>
    </row>
    <row r="18" spans="1:19" ht="30" x14ac:dyDescent="0.25">
      <c r="A18" s="8" t="s">
        <v>21</v>
      </c>
      <c r="B18" s="3" t="s">
        <v>23</v>
      </c>
      <c r="C18" s="3">
        <v>1406</v>
      </c>
      <c r="D18" s="3">
        <v>1487</v>
      </c>
      <c r="E18" s="3">
        <v>1702</v>
      </c>
      <c r="F18" s="4">
        <f>SUM(C18:E18)</f>
        <v>4595</v>
      </c>
      <c r="G18" s="3">
        <v>1554</v>
      </c>
      <c r="H18" s="3">
        <v>1541</v>
      </c>
      <c r="I18" s="3">
        <v>1480</v>
      </c>
      <c r="J18" s="4">
        <f>SUM(G18:I18)</f>
        <v>4575</v>
      </c>
      <c r="K18" s="3">
        <v>1606</v>
      </c>
      <c r="L18" s="3">
        <v>1584</v>
      </c>
      <c r="M18" s="3">
        <v>1584</v>
      </c>
      <c r="N18" s="4">
        <f>SUM(K18:M18)</f>
        <v>4774</v>
      </c>
      <c r="O18" s="3">
        <v>1491</v>
      </c>
      <c r="P18" s="3">
        <v>1491</v>
      </c>
      <c r="Q18" s="3">
        <v>1540</v>
      </c>
      <c r="R18" s="4">
        <f>SUM(O18:Q18)</f>
        <v>4522</v>
      </c>
      <c r="S18" s="4">
        <f>F18+J18+N18+R18</f>
        <v>18466</v>
      </c>
    </row>
    <row r="19" spans="1:19" x14ac:dyDescent="0.25">
      <c r="A19" s="8" t="s">
        <v>21</v>
      </c>
      <c r="B19" s="5" t="s">
        <v>24</v>
      </c>
      <c r="C19" s="6">
        <f t="shared" ref="C19:E19" si="12">IF(C18&lt;&gt;0,C17/C18,0)</f>
        <v>0.18065433854907539</v>
      </c>
      <c r="D19" s="6">
        <f t="shared" si="12"/>
        <v>0.13920645595158038</v>
      </c>
      <c r="E19" s="6">
        <f t="shared" si="12"/>
        <v>0.14101057579318449</v>
      </c>
      <c r="F19" s="7">
        <f>IF(F18&lt;&gt;0,F17/F18,0)</f>
        <v>0.15255712731229598</v>
      </c>
      <c r="G19" s="6">
        <f t="shared" ref="G19:I19" si="13">IF(G18&lt;&gt;0,G17/G18,0)</f>
        <v>0.2927927927927928</v>
      </c>
      <c r="H19" s="6">
        <f t="shared" si="13"/>
        <v>0.1044776119402985</v>
      </c>
      <c r="I19" s="6">
        <f t="shared" si="13"/>
        <v>0.2168918918918919</v>
      </c>
      <c r="J19" s="7">
        <f>IF(J18&lt;&gt;0,J17/J18,0)</f>
        <v>0.2048087431693989</v>
      </c>
      <c r="K19" s="6">
        <f t="shared" ref="K19:Q19" si="14">IF(K18&lt;&gt;0,K17/K18,0)</f>
        <v>0.23536737235367372</v>
      </c>
      <c r="L19" s="6">
        <f t="shared" si="14"/>
        <v>0.48232323232323232</v>
      </c>
      <c r="M19" s="6">
        <f t="shared" si="14"/>
        <v>0.19696969696969696</v>
      </c>
      <c r="N19" s="7">
        <f>IF(N18&lt;&gt;0,N17/N18,0)</f>
        <v>0.30456640134059487</v>
      </c>
      <c r="O19" s="6">
        <f t="shared" si="14"/>
        <v>0.12340710932260228</v>
      </c>
      <c r="P19" s="6">
        <f t="shared" si="14"/>
        <v>0.14688128772635814</v>
      </c>
      <c r="Q19" s="6">
        <f t="shared" si="14"/>
        <v>0.28766233766233767</v>
      </c>
      <c r="R19" s="7">
        <f>IF(R18&lt;&gt;0,R17/R18,0)</f>
        <v>0.18708536045997345</v>
      </c>
      <c r="S19" s="7">
        <f>IF(S18&lt;&gt;0,S17/S18,0)</f>
        <v>0.21325679627423372</v>
      </c>
    </row>
    <row r="20" spans="1:19" ht="45" x14ac:dyDescent="0.25">
      <c r="A20" s="8" t="s">
        <v>21</v>
      </c>
      <c r="B20" s="3" t="s">
        <v>25</v>
      </c>
      <c r="C20" s="3">
        <v>112</v>
      </c>
      <c r="D20" s="3">
        <v>157</v>
      </c>
      <c r="E20" s="3">
        <v>145</v>
      </c>
      <c r="F20" s="4">
        <f>SUM(C20:E20)</f>
        <v>414</v>
      </c>
      <c r="G20" s="3">
        <v>136</v>
      </c>
      <c r="H20" s="3">
        <v>126</v>
      </c>
      <c r="I20" s="3">
        <v>106</v>
      </c>
      <c r="J20" s="4">
        <f>SUM(G20:I20)</f>
        <v>368</v>
      </c>
      <c r="K20" s="3">
        <v>118</v>
      </c>
      <c r="L20" s="3">
        <v>139</v>
      </c>
      <c r="M20" s="3">
        <v>127</v>
      </c>
      <c r="N20" s="4">
        <f>SUM(K20:M20)</f>
        <v>384</v>
      </c>
      <c r="O20" s="3">
        <v>141</v>
      </c>
      <c r="P20" s="3">
        <v>168</v>
      </c>
      <c r="Q20" s="3">
        <v>216</v>
      </c>
      <c r="R20" s="4">
        <f>SUM(O20:Q20)</f>
        <v>525</v>
      </c>
      <c r="S20" s="4">
        <f>F20+J20+N20+R20</f>
        <v>1691</v>
      </c>
    </row>
    <row r="21" spans="1:19" x14ac:dyDescent="0.25">
      <c r="A21" s="8" t="s">
        <v>21</v>
      </c>
      <c r="B21" s="5" t="s">
        <v>26</v>
      </c>
      <c r="C21" s="6">
        <f t="shared" ref="C21:E21" si="15">IF(C18&lt;&gt;0,C20/C18,0)</f>
        <v>7.9658605974395447E-2</v>
      </c>
      <c r="D21" s="6">
        <f t="shared" si="15"/>
        <v>0.10558170813718896</v>
      </c>
      <c r="E21" s="6">
        <f t="shared" si="15"/>
        <v>8.5193889541715626E-2</v>
      </c>
      <c r="F21" s="7">
        <f>IF(F18&lt;&gt;0,F20/F18,0)</f>
        <v>9.0097932535364522E-2</v>
      </c>
      <c r="G21" s="6">
        <f t="shared" ref="G21:I21" si="16">IF(G18&lt;&gt;0,G20/G18,0)</f>
        <v>8.7516087516087512E-2</v>
      </c>
      <c r="H21" s="6">
        <f t="shared" si="16"/>
        <v>8.1765087605451009E-2</v>
      </c>
      <c r="I21" s="6">
        <f t="shared" si="16"/>
        <v>7.1621621621621626E-2</v>
      </c>
      <c r="J21" s="7">
        <f>IF(J18&lt;&gt;0,J20/J18,0)</f>
        <v>8.0437158469945355E-2</v>
      </c>
      <c r="K21" s="6">
        <f t="shared" ref="K21:Q21" si="17">IF(K18&lt;&gt;0,K20/K18,0)</f>
        <v>7.347447073474471E-2</v>
      </c>
      <c r="L21" s="6">
        <f t="shared" si="17"/>
        <v>8.7752525252525249E-2</v>
      </c>
      <c r="M21" s="6">
        <f t="shared" si="17"/>
        <v>8.017676767676768E-2</v>
      </c>
      <c r="N21" s="7">
        <f>IF(N18&lt;&gt;0,N20/N18,0)</f>
        <v>8.0435693338919145E-2</v>
      </c>
      <c r="O21" s="6">
        <f t="shared" si="17"/>
        <v>9.4567404426559351E-2</v>
      </c>
      <c r="P21" s="6">
        <f t="shared" si="17"/>
        <v>0.11267605633802817</v>
      </c>
      <c r="Q21" s="6">
        <f t="shared" si="17"/>
        <v>0.14025974025974025</v>
      </c>
      <c r="R21" s="7">
        <f>IF(R18&lt;&gt;0,R20/R18,0)</f>
        <v>0.11609907120743033</v>
      </c>
      <c r="S21" s="7">
        <f>IF(S18&lt;&gt;0,S20/S18,0)</f>
        <v>9.1573703021769745E-2</v>
      </c>
    </row>
    <row r="23" spans="1:19" x14ac:dyDescent="0.25">
      <c r="A23" s="9" t="s">
        <v>29</v>
      </c>
      <c r="B23" s="3" t="s">
        <v>20</v>
      </c>
      <c r="C23" s="3">
        <v>67</v>
      </c>
      <c r="D23" s="3">
        <v>68</v>
      </c>
      <c r="E23" s="3">
        <v>68</v>
      </c>
      <c r="F23" s="4">
        <f>SUM(C23:E23)</f>
        <v>203</v>
      </c>
      <c r="G23" s="3">
        <v>69</v>
      </c>
      <c r="H23" s="3">
        <v>69</v>
      </c>
      <c r="I23" s="3">
        <v>70</v>
      </c>
      <c r="J23" s="4">
        <f>SUM(G23:I23)</f>
        <v>208</v>
      </c>
      <c r="K23" s="3">
        <v>70</v>
      </c>
      <c r="L23" s="3">
        <v>70</v>
      </c>
      <c r="M23" s="3">
        <v>71</v>
      </c>
      <c r="N23" s="4">
        <f>SUM(K23:M23)</f>
        <v>211</v>
      </c>
      <c r="O23" s="3">
        <v>71</v>
      </c>
      <c r="P23" s="3">
        <v>71</v>
      </c>
      <c r="Q23" s="3">
        <v>71</v>
      </c>
      <c r="R23" s="4">
        <f>SUM(O23:Q23)</f>
        <v>213</v>
      </c>
      <c r="S23" s="4">
        <f>F23+J23+N23+R23</f>
        <v>835</v>
      </c>
    </row>
    <row r="24" spans="1:19" ht="45" x14ac:dyDescent="0.25">
      <c r="A24" s="8" t="s">
        <v>21</v>
      </c>
      <c r="B24" s="3" t="s">
        <v>22</v>
      </c>
      <c r="C24" s="3">
        <v>158</v>
      </c>
      <c r="D24" s="3">
        <v>161</v>
      </c>
      <c r="E24" s="3">
        <v>138</v>
      </c>
      <c r="F24" s="4">
        <f>SUM(C24:E24)</f>
        <v>457</v>
      </c>
      <c r="G24" s="3">
        <v>389</v>
      </c>
      <c r="H24" s="3">
        <v>90</v>
      </c>
      <c r="I24" s="3">
        <v>220</v>
      </c>
      <c r="J24" s="4">
        <f>SUM(G24:I24)</f>
        <v>699</v>
      </c>
      <c r="K24" s="3">
        <v>330</v>
      </c>
      <c r="L24" s="3">
        <v>728</v>
      </c>
      <c r="M24" s="3">
        <v>219</v>
      </c>
      <c r="N24" s="4">
        <f>SUM(K24:M24)</f>
        <v>1277</v>
      </c>
      <c r="O24" s="3">
        <v>102</v>
      </c>
      <c r="P24" s="3">
        <v>132</v>
      </c>
      <c r="Q24" s="3">
        <v>336</v>
      </c>
      <c r="R24" s="4">
        <f>SUM(O24:Q24)</f>
        <v>570</v>
      </c>
      <c r="S24" s="4">
        <f>F24+J24+N24+R24</f>
        <v>3003</v>
      </c>
    </row>
    <row r="25" spans="1:19" ht="30" x14ac:dyDescent="0.25">
      <c r="A25" s="8" t="s">
        <v>21</v>
      </c>
      <c r="B25" s="3" t="s">
        <v>23</v>
      </c>
      <c r="C25" s="3">
        <v>1270</v>
      </c>
      <c r="D25" s="3">
        <v>1356</v>
      </c>
      <c r="E25" s="3">
        <v>1559</v>
      </c>
      <c r="F25" s="4">
        <f>SUM(C25:E25)</f>
        <v>4185</v>
      </c>
      <c r="G25" s="3">
        <v>1445</v>
      </c>
      <c r="H25" s="3">
        <v>1445</v>
      </c>
      <c r="I25" s="3">
        <v>1396</v>
      </c>
      <c r="J25" s="4">
        <f>SUM(G25:I25)</f>
        <v>4286</v>
      </c>
      <c r="K25" s="3">
        <v>1536</v>
      </c>
      <c r="L25" s="3">
        <v>1536</v>
      </c>
      <c r="M25" s="3">
        <v>1557</v>
      </c>
      <c r="N25" s="4">
        <f>SUM(K25:M25)</f>
        <v>4629</v>
      </c>
      <c r="O25" s="3">
        <v>1487</v>
      </c>
      <c r="P25" s="3">
        <v>1487</v>
      </c>
      <c r="Q25" s="3">
        <v>1558</v>
      </c>
      <c r="R25" s="4">
        <f>SUM(O25:Q25)</f>
        <v>4532</v>
      </c>
      <c r="S25" s="4">
        <f>F25+J25+N25+R25</f>
        <v>17632</v>
      </c>
    </row>
    <row r="26" spans="1:19" x14ac:dyDescent="0.25">
      <c r="A26" s="8" t="s">
        <v>21</v>
      </c>
      <c r="B26" s="5" t="s">
        <v>24</v>
      </c>
      <c r="C26" s="6">
        <f t="shared" ref="C26:E26" si="18">IF(C25&lt;&gt;0,C24/C25,0)</f>
        <v>0.12440944881889764</v>
      </c>
      <c r="D26" s="6">
        <f t="shared" si="18"/>
        <v>0.1187315634218289</v>
      </c>
      <c r="E26" s="6">
        <f t="shared" si="18"/>
        <v>8.8518280949326497E-2</v>
      </c>
      <c r="F26" s="7">
        <f>IF(F25&lt;&gt;0,F24/F25,0)</f>
        <v>0.10919952210274791</v>
      </c>
      <c r="G26" s="6">
        <f t="shared" ref="G26:I26" si="19">IF(G25&lt;&gt;0,G24/G25,0)</f>
        <v>0.26920415224913496</v>
      </c>
      <c r="H26" s="6">
        <f t="shared" si="19"/>
        <v>6.228373702422145E-2</v>
      </c>
      <c r="I26" s="6">
        <f t="shared" si="19"/>
        <v>0.15759312320916904</v>
      </c>
      <c r="J26" s="7">
        <f>IF(J25&lt;&gt;0,J24/J25,0)</f>
        <v>0.16308912739150724</v>
      </c>
      <c r="K26" s="6">
        <f t="shared" ref="K26:Q26" si="20">IF(K25&lt;&gt;0,K24/K25,0)</f>
        <v>0.21484375</v>
      </c>
      <c r="L26" s="6">
        <f t="shared" si="20"/>
        <v>0.47395833333333331</v>
      </c>
      <c r="M26" s="6">
        <f t="shared" si="20"/>
        <v>0.14065510597302505</v>
      </c>
      <c r="N26" s="7">
        <f>IF(N25&lt;&gt;0,N24/N25,0)</f>
        <v>0.27586951825448258</v>
      </c>
      <c r="O26" s="6">
        <f t="shared" si="20"/>
        <v>6.8594485541358441E-2</v>
      </c>
      <c r="P26" s="6">
        <f t="shared" si="20"/>
        <v>8.876933422999328E-2</v>
      </c>
      <c r="Q26" s="6">
        <f t="shared" si="20"/>
        <v>0.21566110397946084</v>
      </c>
      <c r="R26" s="7">
        <f>IF(R25&lt;&gt;0,R24/R25,0)</f>
        <v>0.12577228596646073</v>
      </c>
      <c r="S26" s="7">
        <f>IF(S25&lt;&gt;0,S24/S25,0)</f>
        <v>0.17031533575317603</v>
      </c>
    </row>
    <row r="27" spans="1:19" ht="45" x14ac:dyDescent="0.25">
      <c r="A27" s="8" t="s">
        <v>21</v>
      </c>
      <c r="B27" s="3" t="s">
        <v>25</v>
      </c>
      <c r="C27" s="3">
        <v>22</v>
      </c>
      <c r="D27" s="3">
        <v>58</v>
      </c>
      <c r="E27" s="3">
        <v>41</v>
      </c>
      <c r="F27" s="4">
        <f>SUM(C27:E27)</f>
        <v>121</v>
      </c>
      <c r="G27" s="3">
        <v>28</v>
      </c>
      <c r="H27" s="3">
        <v>44</v>
      </c>
      <c r="I27" s="3">
        <v>42</v>
      </c>
      <c r="J27" s="4">
        <f>SUM(G27:I27)</f>
        <v>114</v>
      </c>
      <c r="K27" s="3">
        <v>48</v>
      </c>
      <c r="L27" s="3">
        <v>32</v>
      </c>
      <c r="M27" s="3">
        <v>53</v>
      </c>
      <c r="N27" s="4">
        <f>SUM(K27:M27)</f>
        <v>133</v>
      </c>
      <c r="O27" s="3">
        <v>72</v>
      </c>
      <c r="P27" s="3">
        <v>75</v>
      </c>
      <c r="Q27" s="3">
        <v>101</v>
      </c>
      <c r="R27" s="4">
        <f>SUM(O27:Q27)</f>
        <v>248</v>
      </c>
      <c r="S27" s="4">
        <f>F27+J27+N27+R27</f>
        <v>616</v>
      </c>
    </row>
    <row r="28" spans="1:19" x14ac:dyDescent="0.25">
      <c r="A28" s="8" t="s">
        <v>21</v>
      </c>
      <c r="B28" s="5" t="s">
        <v>26</v>
      </c>
      <c r="C28" s="6">
        <f t="shared" ref="C28:E28" si="21">IF(C25&lt;&gt;0,C27/C25,0)</f>
        <v>1.7322834645669291E-2</v>
      </c>
      <c r="D28" s="6">
        <f t="shared" si="21"/>
        <v>4.2772861356932153E-2</v>
      </c>
      <c r="E28" s="6">
        <f t="shared" si="21"/>
        <v>2.6298909557408594E-2</v>
      </c>
      <c r="F28" s="7">
        <f>IF(F25&lt;&gt;0,F27/F25,0)</f>
        <v>2.8912783751493427E-2</v>
      </c>
      <c r="G28" s="6">
        <f>IF(G25&lt;&gt;0,G27/G25,0)</f>
        <v>1.9377162629757784E-2</v>
      </c>
      <c r="H28" s="6">
        <f t="shared" ref="H28:I28" si="22">IF(H25&lt;&gt;0,H27/H25,0)</f>
        <v>3.0449826989619379E-2</v>
      </c>
      <c r="I28" s="6">
        <f t="shared" si="22"/>
        <v>3.0085959885386818E-2</v>
      </c>
      <c r="J28" s="7">
        <f>IF(J25&lt;&gt;0,J27/J25,0)</f>
        <v>2.6598226784881007E-2</v>
      </c>
      <c r="K28" s="6">
        <f t="shared" ref="K28:Q28" si="23">IF(K25&lt;&gt;0,K27/K25,0)</f>
        <v>3.125E-2</v>
      </c>
      <c r="L28" s="6">
        <f t="shared" si="23"/>
        <v>2.0833333333333332E-2</v>
      </c>
      <c r="M28" s="6">
        <f t="shared" si="23"/>
        <v>3.4039820166987797E-2</v>
      </c>
      <c r="N28" s="7">
        <f>IF(N25&lt;&gt;0,N27/N25,0)</f>
        <v>2.8731907539425363E-2</v>
      </c>
      <c r="O28" s="6">
        <f t="shared" si="23"/>
        <v>4.8419636852723602E-2</v>
      </c>
      <c r="P28" s="6">
        <f t="shared" si="23"/>
        <v>5.043712172158709E-2</v>
      </c>
      <c r="Q28" s="6">
        <f t="shared" si="23"/>
        <v>6.4826700898587927E-2</v>
      </c>
      <c r="R28" s="7">
        <f>IF(R25&lt;&gt;0,R27/R25,0)</f>
        <v>5.4721977052074142E-2</v>
      </c>
      <c r="S28" s="7">
        <f>IF(S25&lt;&gt;0,S27/S25,0)</f>
        <v>3.4936479128856626E-2</v>
      </c>
    </row>
    <row r="30" spans="1:19" x14ac:dyDescent="0.25">
      <c r="A30" s="9" t="s">
        <v>30</v>
      </c>
      <c r="B30" s="3" t="s">
        <v>20</v>
      </c>
      <c r="C30" s="3">
        <v>98</v>
      </c>
      <c r="D30" s="3">
        <v>97</v>
      </c>
      <c r="E30" s="3">
        <v>99</v>
      </c>
      <c r="F30" s="4">
        <f>SUM(C30:E30)</f>
        <v>294</v>
      </c>
      <c r="G30" s="3">
        <v>98</v>
      </c>
      <c r="H30" s="3">
        <v>97</v>
      </c>
      <c r="I30" s="3">
        <v>98</v>
      </c>
      <c r="J30" s="4">
        <f>SUM(G30:I30)</f>
        <v>293</v>
      </c>
      <c r="K30" s="3">
        <v>99</v>
      </c>
      <c r="L30" s="3">
        <v>99</v>
      </c>
      <c r="M30" s="3">
        <v>98</v>
      </c>
      <c r="N30" s="4">
        <f>SUM(K30:M30)</f>
        <v>296</v>
      </c>
      <c r="O30" s="3">
        <v>97</v>
      </c>
      <c r="P30" s="3">
        <v>97</v>
      </c>
      <c r="Q30" s="3">
        <v>96</v>
      </c>
      <c r="R30" s="4">
        <f>SUM(O30:Q30)</f>
        <v>290</v>
      </c>
      <c r="S30" s="4">
        <f>F30+J30+N30+R30</f>
        <v>1173</v>
      </c>
    </row>
    <row r="31" spans="1:19" ht="45" x14ac:dyDescent="0.25">
      <c r="A31" s="8" t="s">
        <v>21</v>
      </c>
      <c r="B31" s="3" t="s">
        <v>22</v>
      </c>
      <c r="C31" s="3">
        <v>237</v>
      </c>
      <c r="D31" s="3">
        <v>163</v>
      </c>
      <c r="E31" s="3">
        <v>277</v>
      </c>
      <c r="F31" s="4">
        <f>SUM(C31:E31)</f>
        <v>677</v>
      </c>
      <c r="G31" s="3">
        <v>636</v>
      </c>
      <c r="H31" s="3">
        <v>206</v>
      </c>
      <c r="I31" s="3">
        <v>335</v>
      </c>
      <c r="J31" s="4">
        <f>SUM(G31:I31)</f>
        <v>1177</v>
      </c>
      <c r="K31" s="3">
        <v>453</v>
      </c>
      <c r="L31" s="3">
        <v>964</v>
      </c>
      <c r="M31" s="3">
        <v>405</v>
      </c>
      <c r="N31" s="4">
        <f>SUM(K31:M31)</f>
        <v>1822</v>
      </c>
      <c r="O31" s="3">
        <v>242</v>
      </c>
      <c r="P31" s="3">
        <v>239</v>
      </c>
      <c r="Q31" s="3">
        <v>527</v>
      </c>
      <c r="R31" s="4">
        <f>SUM(O31:Q31)</f>
        <v>1008</v>
      </c>
      <c r="S31" s="4">
        <f>F31+J31+N31+R31</f>
        <v>4684</v>
      </c>
    </row>
    <row r="32" spans="1:19" ht="30" x14ac:dyDescent="0.25">
      <c r="A32" s="8" t="s">
        <v>21</v>
      </c>
      <c r="B32" s="3" t="s">
        <v>23</v>
      </c>
      <c r="C32" s="3">
        <v>1832</v>
      </c>
      <c r="D32" s="3">
        <v>1920</v>
      </c>
      <c r="E32" s="3">
        <v>2254</v>
      </c>
      <c r="F32" s="4">
        <f>SUM(C32:E32)</f>
        <v>6006</v>
      </c>
      <c r="G32" s="3">
        <v>2038</v>
      </c>
      <c r="H32" s="3">
        <v>2015</v>
      </c>
      <c r="I32" s="3">
        <v>1940</v>
      </c>
      <c r="J32" s="4">
        <f>SUM(G32:I32)</f>
        <v>5993</v>
      </c>
      <c r="K32" s="3">
        <v>2156</v>
      </c>
      <c r="L32" s="3">
        <v>2156</v>
      </c>
      <c r="M32" s="3">
        <v>2124</v>
      </c>
      <c r="N32" s="4">
        <f>SUM(K32:M32)</f>
        <v>6436</v>
      </c>
      <c r="O32" s="3">
        <v>2015</v>
      </c>
      <c r="P32" s="3">
        <v>2017</v>
      </c>
      <c r="Q32" s="3">
        <v>2090</v>
      </c>
      <c r="R32" s="4">
        <f>SUM(O32:Q32)</f>
        <v>6122</v>
      </c>
      <c r="S32" s="4">
        <f>F32+J32+N32+R32</f>
        <v>24557</v>
      </c>
    </row>
    <row r="33" spans="1:19" x14ac:dyDescent="0.25">
      <c r="A33" s="8" t="s">
        <v>21</v>
      </c>
      <c r="B33" s="5" t="s">
        <v>24</v>
      </c>
      <c r="C33" s="6">
        <f t="shared" ref="C33:E33" si="24">IF(C32&lt;&gt;0,C31/C32,0)</f>
        <v>0.12936681222707425</v>
      </c>
      <c r="D33" s="6">
        <f t="shared" si="24"/>
        <v>8.4895833333333337E-2</v>
      </c>
      <c r="E33" s="6">
        <f t="shared" si="24"/>
        <v>0.12289263531499556</v>
      </c>
      <c r="F33" s="7">
        <f>IF(F32&lt;&gt;0,F31/F32,0)</f>
        <v>0.11272061272061272</v>
      </c>
      <c r="G33" s="6">
        <f t="shared" ref="G33:I33" si="25">IF(G32&lt;&gt;0,G31/G32,0)</f>
        <v>0.31207065750736018</v>
      </c>
      <c r="H33" s="6">
        <f t="shared" si="25"/>
        <v>0.1022332506203474</v>
      </c>
      <c r="I33" s="6">
        <f t="shared" si="25"/>
        <v>0.17268041237113402</v>
      </c>
      <c r="J33" s="7">
        <f>IF(J32&lt;&gt;0,J31/J32,0)</f>
        <v>0.19639579509427665</v>
      </c>
      <c r="K33" s="6">
        <f t="shared" ref="K33:Q33" si="26">IF(K32&lt;&gt;0,K31/K32,0)</f>
        <v>0.2101113172541744</v>
      </c>
      <c r="L33" s="6">
        <f t="shared" si="26"/>
        <v>0.44712430426716143</v>
      </c>
      <c r="M33" s="6">
        <f t="shared" si="26"/>
        <v>0.19067796610169491</v>
      </c>
      <c r="N33" s="7">
        <f>IF(N32&lt;&gt;0,N31/N32,0)</f>
        <v>0.28309509011808576</v>
      </c>
      <c r="O33" s="6">
        <f t="shared" si="26"/>
        <v>0.12009925558312655</v>
      </c>
      <c r="P33" s="6">
        <f t="shared" si="26"/>
        <v>0.11849281110560238</v>
      </c>
      <c r="Q33" s="6">
        <f t="shared" si="26"/>
        <v>0.25215311004784691</v>
      </c>
      <c r="R33" s="7">
        <f>IF(R32&lt;&gt;0,R31/R32,0)</f>
        <v>0.16465207448546226</v>
      </c>
      <c r="S33" s="7">
        <f>IF(S32&lt;&gt;0,S31/S32,0)</f>
        <v>0.19073991122694139</v>
      </c>
    </row>
    <row r="34" spans="1:19" ht="45" x14ac:dyDescent="0.25">
      <c r="A34" s="8" t="s">
        <v>21</v>
      </c>
      <c r="B34" s="3" t="s">
        <v>25</v>
      </c>
      <c r="C34" s="3">
        <v>106</v>
      </c>
      <c r="D34" s="3">
        <v>92</v>
      </c>
      <c r="E34" s="3">
        <v>114</v>
      </c>
      <c r="F34" s="4">
        <f>SUM(C34:E34)</f>
        <v>312</v>
      </c>
      <c r="G34" s="3">
        <v>76</v>
      </c>
      <c r="H34" s="3">
        <v>136</v>
      </c>
      <c r="I34" s="3">
        <v>136</v>
      </c>
      <c r="J34" s="4">
        <f>SUM(G34:I34)</f>
        <v>348</v>
      </c>
      <c r="K34" s="3">
        <v>160</v>
      </c>
      <c r="L34" s="3">
        <v>145</v>
      </c>
      <c r="M34" s="3">
        <v>154</v>
      </c>
      <c r="N34" s="4">
        <f>SUM(K34:M34)</f>
        <v>459</v>
      </c>
      <c r="O34" s="3">
        <v>164</v>
      </c>
      <c r="P34" s="3">
        <v>148</v>
      </c>
      <c r="Q34" s="3">
        <v>200</v>
      </c>
      <c r="R34" s="4">
        <f>SUM(O34:Q34)</f>
        <v>512</v>
      </c>
      <c r="S34" s="4">
        <f>F34+J34+N34+R34</f>
        <v>1631</v>
      </c>
    </row>
    <row r="35" spans="1:19" x14ac:dyDescent="0.25">
      <c r="A35" s="8" t="s">
        <v>21</v>
      </c>
      <c r="B35" s="5" t="s">
        <v>26</v>
      </c>
      <c r="C35" s="6">
        <f t="shared" ref="C35:E35" si="27">IF(C32&lt;&gt;0,C34/C32,0)</f>
        <v>5.7860262008733628E-2</v>
      </c>
      <c r="D35" s="6">
        <f t="shared" si="27"/>
        <v>4.791666666666667E-2</v>
      </c>
      <c r="E35" s="6">
        <f t="shared" si="27"/>
        <v>5.0576752440106475E-2</v>
      </c>
      <c r="F35" s="7">
        <f>IF(F32&lt;&gt;0,F34/F32,0)</f>
        <v>5.1948051948051951E-2</v>
      </c>
      <c r="G35" s="6">
        <f t="shared" ref="G35:I35" si="28">IF(G32&lt;&gt;0,G34/G32,0)</f>
        <v>3.7291462217860651E-2</v>
      </c>
      <c r="H35" s="6">
        <f t="shared" si="28"/>
        <v>6.7493796526054597E-2</v>
      </c>
      <c r="I35" s="6">
        <f t="shared" si="28"/>
        <v>7.0103092783505155E-2</v>
      </c>
      <c r="J35" s="7">
        <f>IF(J32&lt;&gt;0,J34/J32,0)</f>
        <v>5.8067745703320538E-2</v>
      </c>
      <c r="K35" s="6">
        <f t="shared" ref="K35:Q35" si="29">IF(K32&lt;&gt;0,K34/K32,0)</f>
        <v>7.4211502782931357E-2</v>
      </c>
      <c r="L35" s="6">
        <f t="shared" si="29"/>
        <v>6.7254174397031546E-2</v>
      </c>
      <c r="M35" s="6">
        <f t="shared" si="29"/>
        <v>7.250470809792843E-2</v>
      </c>
      <c r="N35" s="7">
        <f>IF(N32&lt;&gt;0,N34/N32,0)</f>
        <v>7.1317588564325671E-2</v>
      </c>
      <c r="O35" s="6">
        <f t="shared" si="29"/>
        <v>8.1389578163771709E-2</v>
      </c>
      <c r="P35" s="6">
        <f t="shared" si="29"/>
        <v>7.3376301437778874E-2</v>
      </c>
      <c r="Q35" s="6">
        <f t="shared" si="29"/>
        <v>9.569377990430622E-2</v>
      </c>
      <c r="R35" s="7">
        <f>IF(R32&lt;&gt;0,R34/R32,0)</f>
        <v>8.3632799738647498E-2</v>
      </c>
      <c r="S35" s="7">
        <f>IF(S32&lt;&gt;0,S34/S32,0)</f>
        <v>6.6416907602720204E-2</v>
      </c>
    </row>
  </sheetData>
  <mergeCells count="6">
    <mergeCell ref="A30:A35"/>
    <mergeCell ref="A1:B1"/>
    <mergeCell ref="A2:A7"/>
    <mergeCell ref="A9:A14"/>
    <mergeCell ref="A16:A21"/>
    <mergeCell ref="A23:A2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&amp;L&amp;"Verdana,Normale"&amp;8Settore Personale, Organizzazione e Relazioni sindacali&amp;R&amp;"Verdana,Normale"&amp;8Aggiornato al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Nocerino Stefania</dc:creator>
  <cp:lastModifiedBy>Nocerino Stefania</cp:lastModifiedBy>
  <dcterms:created xsi:type="dcterms:W3CDTF">2022-01-31T16:01:06Z</dcterms:created>
  <dcterms:modified xsi:type="dcterms:W3CDTF">2022-03-14T09:05:57Z</dcterms:modified>
</cp:coreProperties>
</file>