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taff_SG\Personale_Relazioni_Sindacali\Gestione\gestione presenze\_GESTIONE PRESENZE dal 2015\ASSENTEISMO\ASSENTEISMO_BRUNETTA_ANNO 2022\Assenteismo da pubblicare\"/>
    </mc:Choice>
  </mc:AlternateContent>
  <xr:revisionPtr revIDLastSave="0" documentId="8_{AA3DD1D5-4AF7-4E25-96B2-6EF4BC4ACD8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0" sheetId="1" r:id="rId1"/>
    <sheet name="Sheet0 (2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" i="3" l="1"/>
  <c r="S2" i="3"/>
  <c r="R10" i="3"/>
  <c r="R5" i="3"/>
  <c r="R4" i="3"/>
  <c r="R7" i="3" s="1"/>
  <c r="R3" i="3"/>
  <c r="R2" i="3"/>
  <c r="R35" i="3"/>
  <c r="R34" i="3"/>
  <c r="R33" i="3"/>
  <c r="R32" i="3"/>
  <c r="R31" i="3"/>
  <c r="R30" i="3"/>
  <c r="R28" i="3"/>
  <c r="R27" i="3"/>
  <c r="R25" i="3"/>
  <c r="R24" i="3"/>
  <c r="R26" i="3" s="1"/>
  <c r="R23" i="3"/>
  <c r="R21" i="3"/>
  <c r="R20" i="3"/>
  <c r="R19" i="3"/>
  <c r="R18" i="3"/>
  <c r="R17" i="3"/>
  <c r="R16" i="3"/>
  <c r="R14" i="3"/>
  <c r="R13" i="3"/>
  <c r="R12" i="3"/>
  <c r="R11" i="3"/>
  <c r="R9" i="3"/>
  <c r="R6" i="3"/>
  <c r="N2" i="3"/>
  <c r="O7" i="3" l="1"/>
  <c r="O5" i="3"/>
  <c r="Q35" i="3"/>
  <c r="P35" i="3"/>
  <c r="O35" i="3"/>
  <c r="Q33" i="3"/>
  <c r="P33" i="3"/>
  <c r="O33" i="3"/>
  <c r="Q28" i="3"/>
  <c r="P28" i="3"/>
  <c r="O28" i="3"/>
  <c r="Q26" i="3"/>
  <c r="P26" i="3"/>
  <c r="O26" i="3"/>
  <c r="Q21" i="3"/>
  <c r="P21" i="3"/>
  <c r="O21" i="3"/>
  <c r="Q19" i="3"/>
  <c r="P19" i="3"/>
  <c r="O19" i="3"/>
  <c r="Q14" i="3"/>
  <c r="P14" i="3"/>
  <c r="O14" i="3"/>
  <c r="Q12" i="3"/>
  <c r="P12" i="3"/>
  <c r="O12" i="3"/>
  <c r="Q7" i="3"/>
  <c r="P7" i="3"/>
  <c r="Q5" i="3"/>
  <c r="P5" i="3"/>
  <c r="S32" i="3"/>
  <c r="S33" i="3" s="1"/>
  <c r="S31" i="3"/>
  <c r="S30" i="3"/>
  <c r="S6" i="3"/>
  <c r="S4" i="3"/>
  <c r="S7" i="3" s="1"/>
  <c r="S9" i="3"/>
  <c r="N34" i="3"/>
  <c r="S34" i="3" s="1"/>
  <c r="N32" i="3"/>
  <c r="N31" i="3"/>
  <c r="N30" i="3"/>
  <c r="N27" i="3"/>
  <c r="S27" i="3" s="1"/>
  <c r="N25" i="3"/>
  <c r="N24" i="3"/>
  <c r="S24" i="3" s="1"/>
  <c r="N23" i="3"/>
  <c r="S23" i="3" s="1"/>
  <c r="N20" i="3"/>
  <c r="N21" i="3" s="1"/>
  <c r="N19" i="3"/>
  <c r="N18" i="3"/>
  <c r="S18" i="3" s="1"/>
  <c r="N17" i="3"/>
  <c r="N16" i="3"/>
  <c r="S16" i="3" s="1"/>
  <c r="M12" i="3"/>
  <c r="L12" i="3"/>
  <c r="K12" i="3"/>
  <c r="L14" i="3"/>
  <c r="K14" i="3"/>
  <c r="N14" i="3"/>
  <c r="N13" i="3"/>
  <c r="N12" i="3"/>
  <c r="N11" i="3"/>
  <c r="N10" i="3"/>
  <c r="S10" i="3" s="1"/>
  <c r="N9" i="3"/>
  <c r="N7" i="3"/>
  <c r="N5" i="3"/>
  <c r="N6" i="3"/>
  <c r="N4" i="3"/>
  <c r="N3" i="3"/>
  <c r="M35" i="3"/>
  <c r="L35" i="3"/>
  <c r="K35" i="3"/>
  <c r="M33" i="3"/>
  <c r="L33" i="3"/>
  <c r="K33" i="3"/>
  <c r="M28" i="3"/>
  <c r="L28" i="3"/>
  <c r="K28" i="3"/>
  <c r="M26" i="3"/>
  <c r="L26" i="3"/>
  <c r="K26" i="3"/>
  <c r="M21" i="3"/>
  <c r="L21" i="3"/>
  <c r="K21" i="3"/>
  <c r="M19" i="3"/>
  <c r="L19" i="3"/>
  <c r="K19" i="3"/>
  <c r="S17" i="3"/>
  <c r="M14" i="3"/>
  <c r="S13" i="3"/>
  <c r="M7" i="3"/>
  <c r="L7" i="3"/>
  <c r="K7" i="3"/>
  <c r="M5" i="3"/>
  <c r="L5" i="3"/>
  <c r="K5" i="3"/>
  <c r="S34" i="1"/>
  <c r="S32" i="1"/>
  <c r="S35" i="1" s="1"/>
  <c r="S31" i="1"/>
  <c r="S30" i="1"/>
  <c r="S27" i="1"/>
  <c r="S25" i="1"/>
  <c r="S28" i="1" s="1"/>
  <c r="S24" i="1"/>
  <c r="S23" i="1"/>
  <c r="S20" i="1"/>
  <c r="S18" i="1"/>
  <c r="S21" i="1" s="1"/>
  <c r="S17" i="1"/>
  <c r="S16" i="1"/>
  <c r="S13" i="1"/>
  <c r="S11" i="1"/>
  <c r="S14" i="1" s="1"/>
  <c r="S10" i="1"/>
  <c r="S9" i="1"/>
  <c r="S7" i="1"/>
  <c r="S6" i="1"/>
  <c r="S4" i="1"/>
  <c r="S2" i="1"/>
  <c r="S3" i="1"/>
  <c r="N35" i="1"/>
  <c r="M35" i="1"/>
  <c r="L35" i="1"/>
  <c r="K35" i="1"/>
  <c r="J35" i="1"/>
  <c r="I35" i="1"/>
  <c r="H35" i="1"/>
  <c r="G35" i="1"/>
  <c r="F35" i="1"/>
  <c r="E35" i="1"/>
  <c r="D35" i="1"/>
  <c r="C35" i="1"/>
  <c r="N33" i="1"/>
  <c r="M33" i="1"/>
  <c r="L33" i="1"/>
  <c r="K33" i="1"/>
  <c r="J33" i="1"/>
  <c r="I33" i="1"/>
  <c r="H33" i="1"/>
  <c r="G33" i="1"/>
  <c r="F33" i="1"/>
  <c r="E33" i="1"/>
  <c r="D33" i="1"/>
  <c r="C33" i="1"/>
  <c r="N28" i="1"/>
  <c r="M28" i="1"/>
  <c r="L28" i="1"/>
  <c r="K28" i="1"/>
  <c r="J28" i="1"/>
  <c r="I28" i="1"/>
  <c r="H28" i="1"/>
  <c r="G28" i="1"/>
  <c r="F28" i="1"/>
  <c r="E28" i="1"/>
  <c r="D28" i="1"/>
  <c r="C28" i="1"/>
  <c r="N26" i="1"/>
  <c r="M26" i="1"/>
  <c r="L26" i="1"/>
  <c r="K26" i="1"/>
  <c r="J26" i="1"/>
  <c r="I26" i="1"/>
  <c r="H26" i="1"/>
  <c r="G26" i="1"/>
  <c r="F26" i="1"/>
  <c r="E26" i="1"/>
  <c r="D26" i="1"/>
  <c r="C26" i="1"/>
  <c r="N21" i="1"/>
  <c r="M21" i="1"/>
  <c r="L21" i="1"/>
  <c r="K21" i="1"/>
  <c r="J21" i="1"/>
  <c r="I21" i="1"/>
  <c r="H21" i="1"/>
  <c r="G21" i="1"/>
  <c r="F21" i="1"/>
  <c r="E21" i="1"/>
  <c r="D21" i="1"/>
  <c r="C21" i="1"/>
  <c r="N19" i="1"/>
  <c r="M19" i="1"/>
  <c r="L19" i="1"/>
  <c r="K19" i="1"/>
  <c r="J19" i="1"/>
  <c r="I19" i="1"/>
  <c r="H19" i="1"/>
  <c r="G19" i="1"/>
  <c r="F19" i="1"/>
  <c r="E19" i="1"/>
  <c r="D19" i="1"/>
  <c r="C19" i="1"/>
  <c r="N14" i="1"/>
  <c r="M14" i="1"/>
  <c r="L14" i="1"/>
  <c r="K14" i="1"/>
  <c r="J14" i="1"/>
  <c r="I14" i="1"/>
  <c r="H14" i="1"/>
  <c r="G14" i="1"/>
  <c r="F14" i="1"/>
  <c r="E14" i="1"/>
  <c r="D14" i="1"/>
  <c r="C14" i="1"/>
  <c r="N12" i="1"/>
  <c r="M12" i="1"/>
  <c r="L12" i="1"/>
  <c r="K12" i="1"/>
  <c r="J12" i="1"/>
  <c r="I12" i="1"/>
  <c r="H12" i="1"/>
  <c r="G12" i="1"/>
  <c r="F12" i="1"/>
  <c r="E12" i="1"/>
  <c r="D12" i="1"/>
  <c r="C12" i="1"/>
  <c r="N7" i="1"/>
  <c r="M7" i="1"/>
  <c r="L7" i="1"/>
  <c r="K7" i="1"/>
  <c r="J7" i="1"/>
  <c r="I7" i="1"/>
  <c r="H7" i="1"/>
  <c r="G7" i="1"/>
  <c r="F7" i="1"/>
  <c r="E7" i="1"/>
  <c r="D7" i="1"/>
  <c r="C7" i="1"/>
  <c r="S5" i="1"/>
  <c r="N5" i="1"/>
  <c r="M5" i="1"/>
  <c r="L5" i="1"/>
  <c r="K5" i="1"/>
  <c r="J5" i="1"/>
  <c r="I5" i="1"/>
  <c r="H5" i="1"/>
  <c r="G5" i="1"/>
  <c r="F5" i="1"/>
  <c r="E5" i="1"/>
  <c r="D5" i="1"/>
  <c r="C5" i="1"/>
  <c r="S5" i="3" l="1"/>
  <c r="N35" i="3"/>
  <c r="N28" i="3"/>
  <c r="S20" i="3"/>
  <c r="S21" i="3" s="1"/>
  <c r="N33" i="3"/>
  <c r="S35" i="3"/>
  <c r="N26" i="3"/>
  <c r="S25" i="3"/>
  <c r="S26" i="3" s="1"/>
  <c r="S11" i="3"/>
  <c r="S12" i="3" s="1"/>
  <c r="S19" i="3"/>
  <c r="S33" i="1"/>
  <c r="S26" i="1"/>
  <c r="S19" i="1"/>
  <c r="S12" i="1"/>
  <c r="S28" i="3" l="1"/>
  <c r="S14" i="3"/>
</calcChain>
</file>

<file path=xl/sharedStrings.xml><?xml version="1.0" encoding="utf-8"?>
<sst xmlns="http://schemas.openxmlformats.org/spreadsheetml/2006/main" count="158" uniqueCount="34">
  <si>
    <t>TASSI DI ASSENZA E ASSENTEISMO NETTO DEL PERSONALE DIPENDENTE 
DIVISO PER AREE DIRIGENZIALI (compresi i Dirigenti) - 2022</t>
  </si>
  <si>
    <t xml:space="preserve"> </t>
  </si>
  <si>
    <t>Gennaio
2022</t>
  </si>
  <si>
    <t>Febbraio
2022</t>
  </si>
  <si>
    <t>Marzo
2022</t>
  </si>
  <si>
    <t>Primo Trim
2022</t>
  </si>
  <si>
    <t>Aprile
2022</t>
  </si>
  <si>
    <t>Maggio
2022</t>
  </si>
  <si>
    <t>Giugno
2022</t>
  </si>
  <si>
    <t>Secondo Trim
2022</t>
  </si>
  <si>
    <t>Luglio
2022</t>
  </si>
  <si>
    <t>Agosto
2022</t>
  </si>
  <si>
    <t>Settembre
2022</t>
  </si>
  <si>
    <t>Terzo Trim
2022</t>
  </si>
  <si>
    <t>Ottobre
2022</t>
  </si>
  <si>
    <t>Novembre
2022</t>
  </si>
  <si>
    <t>Dicembre
2022</t>
  </si>
  <si>
    <t>Quarto Trim
2022</t>
  </si>
  <si>
    <t>Totale
2022</t>
  </si>
  <si>
    <t>CAMERA DI COMMERCIO DI TORINO</t>
  </si>
  <si>
    <t>NUMERO UNITA' DI PERSONALE</t>
  </si>
  <si>
    <t/>
  </si>
  <si>
    <t>A) TOTALE COMPLESSIVO DEI GIORNI DI ASSENZA (sono ricompresi tutti i giorni di assenza a qualsiasi titolo: per ferie, permessi, aspettativa, congedo matern. obbligatorio, ecc.)</t>
  </si>
  <si>
    <t>B) GIORNI LAVORATIVI COMPLESSIVI (il calcolo tiene conto del personale a part-time verticale)</t>
  </si>
  <si>
    <t>TASSO DI ASSENZA  (A/B)</t>
  </si>
  <si>
    <t>C) GIORNI DI ASSENZA NETTI  - ASSENTEISMO (sono esclusi i giorni di assenza per ferie e congedo obbligatorio)</t>
  </si>
  <si>
    <t>TASSO DI ASSENTEISMO NETTO (C/B)</t>
  </si>
  <si>
    <t xml:space="preserve">Area Organizzativa:
UFFICI DI STAFF AL SEG. GENERALE        </t>
  </si>
  <si>
    <t xml:space="preserve">Area Organizzativa:
RISORSE FINANZIARIE E PROVV.            </t>
  </si>
  <si>
    <t>Area Organizzativa:
SVILUPPO DEL TERRITORIO E REGOLAZIONE ME</t>
  </si>
  <si>
    <t xml:space="preserve">Area Organizzativa:
ANAGRAFE ECONOMICA                      </t>
  </si>
  <si>
    <t xml:space="preserve">Area Organizzativa:
UFFICI DI STAFF AL SEGRETARIO GENERALE        </t>
  </si>
  <si>
    <t xml:space="preserve">Area Organizzativa:
RISORSE FINANZIARIE E PROVVEDITORATO           </t>
  </si>
  <si>
    <t xml:space="preserve">Area Organizzativa:
SVILUPPO DEL TERRITORIO E REGOLAZIONE DEL MERCATO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</si>
</sst>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name val="Calibri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none">
        <fgColor indexed="43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2" borderId="1" xfId="4" applyFont="1" applyFill="1" applyBorder="1" applyAlignment="1">
      <alignment horizontal="center" vertical="center" wrapText="1"/>
    </xf>
    <xf numFmtId="0" fontId="1" fillId="4" borderId="1" xfId="4" applyFont="1" applyFill="1" applyBorder="1" applyAlignment="1">
      <alignment horizontal="center" vertical="center" wrapText="1"/>
    </xf>
    <xf numFmtId="9" fontId="1" fillId="6" borderId="1" xfId="4" applyNumberFormat="1" applyFont="1" applyFill="1" applyBorder="1" applyAlignment="1">
      <alignment horizontal="center" vertical="center" wrapText="1"/>
    </xf>
    <xf numFmtId="9" fontId="1" fillId="3" borderId="1" xfId="4" applyNumberFormat="1" applyFont="1" applyFill="1" applyBorder="1" applyAlignment="1">
      <alignment horizontal="center" vertical="center" wrapText="1"/>
    </xf>
    <xf numFmtId="0" fontId="1" fillId="2" borderId="1" xfId="5" applyFont="1" applyFill="1" applyBorder="1" applyAlignment="1">
      <alignment horizontal="center" vertical="center" wrapText="1"/>
    </xf>
    <xf numFmtId="0" fontId="1" fillId="4" borderId="1" xfId="5" applyFont="1" applyFill="1" applyBorder="1" applyAlignment="1">
      <alignment horizontal="center" vertical="center" wrapText="1"/>
    </xf>
    <xf numFmtId="9" fontId="1" fillId="6" borderId="1" xfId="5" applyNumberFormat="1" applyFont="1" applyFill="1" applyBorder="1" applyAlignment="1">
      <alignment horizontal="center" vertical="center" wrapText="1"/>
    </xf>
    <xf numFmtId="9" fontId="1" fillId="3" borderId="1" xfId="5" applyNumberFormat="1" applyFont="1" applyFill="1" applyBorder="1" applyAlignment="1">
      <alignment horizontal="center" vertical="center" wrapText="1"/>
    </xf>
    <xf numFmtId="0" fontId="1" fillId="2" borderId="1" xfId="6" applyFont="1" applyFill="1" applyBorder="1" applyAlignment="1">
      <alignment horizontal="center" vertical="center" wrapText="1"/>
    </xf>
    <xf numFmtId="0" fontId="1" fillId="4" borderId="1" xfId="6" applyFont="1" applyFill="1" applyBorder="1" applyAlignment="1">
      <alignment horizontal="center" vertical="center" wrapText="1"/>
    </xf>
    <xf numFmtId="9" fontId="1" fillId="6" borderId="1" xfId="6" applyNumberFormat="1" applyFont="1" applyFill="1" applyBorder="1" applyAlignment="1">
      <alignment horizontal="center" vertical="center" wrapText="1"/>
    </xf>
    <xf numFmtId="9" fontId="1" fillId="3" borderId="1" xfId="6" applyNumberFormat="1" applyFont="1" applyFill="1" applyBorder="1" applyAlignment="1">
      <alignment horizontal="center" vertical="center" wrapText="1"/>
    </xf>
    <xf numFmtId="0" fontId="1" fillId="2" borderId="1" xfId="7" applyFont="1" applyFill="1" applyBorder="1" applyAlignment="1">
      <alignment horizontal="center" vertical="center" wrapText="1"/>
    </xf>
    <xf numFmtId="0" fontId="1" fillId="4" borderId="1" xfId="7" applyFont="1" applyFill="1" applyBorder="1" applyAlignment="1">
      <alignment horizontal="center" vertical="center" wrapText="1"/>
    </xf>
    <xf numFmtId="9" fontId="1" fillId="6" borderId="1" xfId="7" applyNumberFormat="1" applyFont="1" applyFill="1" applyBorder="1" applyAlignment="1">
      <alignment horizontal="center" vertical="center" wrapText="1"/>
    </xf>
    <xf numFmtId="9" fontId="1" fillId="3" borderId="1" xfId="7" applyNumberFormat="1" applyFont="1" applyFill="1" applyBorder="1" applyAlignment="1">
      <alignment horizontal="center" vertical="center" wrapText="1"/>
    </xf>
    <xf numFmtId="0" fontId="1" fillId="2" borderId="1" xfId="8" applyFont="1" applyFill="1" applyBorder="1" applyAlignment="1">
      <alignment horizontal="center" vertical="center" wrapText="1"/>
    </xf>
    <xf numFmtId="0" fontId="1" fillId="4" borderId="1" xfId="8" applyFont="1" applyFill="1" applyBorder="1" applyAlignment="1">
      <alignment horizontal="center" vertical="center" wrapText="1"/>
    </xf>
    <xf numFmtId="9" fontId="1" fillId="6" borderId="1" xfId="8" applyNumberFormat="1" applyFont="1" applyFill="1" applyBorder="1" applyAlignment="1">
      <alignment horizontal="center" vertical="center" wrapText="1"/>
    </xf>
    <xf numFmtId="9" fontId="1" fillId="3" borderId="1" xfId="8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3" fillId="6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</cellXfs>
  <cellStyles count="9">
    <cellStyle name="Normale" xfId="0" builtinId="0"/>
    <cellStyle name="Normale 2" xfId="1" xr:uid="{2B1AFDF8-D857-4FCB-A361-2F2ADA885855}"/>
    <cellStyle name="Normale 3" xfId="2" xr:uid="{9624BA3C-6112-475F-84DF-3D7E8FDE4667}"/>
    <cellStyle name="Normale 4" xfId="3" xr:uid="{77E875DE-73C7-4B1B-83DD-A27B712F6F4B}"/>
    <cellStyle name="Normale 5" xfId="4" xr:uid="{F9FBED3A-B9FF-4FB0-AC73-87339490EEF7}"/>
    <cellStyle name="Normale 6" xfId="5" xr:uid="{0C927189-2989-4741-99DD-7E03377CBB77}"/>
    <cellStyle name="Normale 7" xfId="6" xr:uid="{03B2C1E2-9C2C-48CB-9044-3B9474CE318E}"/>
    <cellStyle name="Normale 8" xfId="7" xr:uid="{EFA29693-CC47-4C4D-9D1C-32A78FC5FA94}"/>
    <cellStyle name="Normale 9" xfId="8" xr:uid="{1868D99B-01C4-471D-9135-C0B8C22DF2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workbookViewId="0">
      <selection activeCell="F16" sqref="F16"/>
    </sheetView>
  </sheetViews>
  <sheetFormatPr defaultRowHeight="15" x14ac:dyDescent="0.25"/>
  <cols>
    <col min="1" max="1" width="39" customWidth="1"/>
    <col min="2" max="2" width="60.140625" customWidth="1"/>
    <col min="3" max="19" width="9.7109375" customWidth="1"/>
  </cols>
  <sheetData>
    <row r="1" spans="1:19" ht="45" customHeight="1" x14ac:dyDescent="0.25">
      <c r="A1" s="34" t="s">
        <v>0</v>
      </c>
      <c r="B1" s="34" t="s">
        <v>1</v>
      </c>
      <c r="C1" s="3" t="s">
        <v>2</v>
      </c>
      <c r="D1" s="3" t="s">
        <v>3</v>
      </c>
      <c r="E1" s="3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1" t="s">
        <v>17</v>
      </c>
      <c r="S1" s="1" t="s">
        <v>18</v>
      </c>
    </row>
    <row r="2" spans="1:19" x14ac:dyDescent="0.25">
      <c r="A2" s="33" t="s">
        <v>19</v>
      </c>
      <c r="B2" s="4" t="s">
        <v>20</v>
      </c>
      <c r="C2" s="4">
        <v>266</v>
      </c>
      <c r="D2" s="4">
        <v>266</v>
      </c>
      <c r="E2" s="4">
        <v>265</v>
      </c>
      <c r="F2" s="2">
        <v>797</v>
      </c>
      <c r="G2" s="4">
        <v>263</v>
      </c>
      <c r="H2" s="4">
        <v>263</v>
      </c>
      <c r="I2" s="4">
        <v>263</v>
      </c>
      <c r="J2" s="2">
        <v>789</v>
      </c>
      <c r="K2" s="4">
        <v>263</v>
      </c>
      <c r="L2" s="4">
        <v>263</v>
      </c>
      <c r="M2" s="4">
        <v>262</v>
      </c>
      <c r="N2" s="2">
        <v>788</v>
      </c>
      <c r="O2" s="4"/>
      <c r="P2" s="4"/>
      <c r="Q2" s="4"/>
      <c r="R2" s="2"/>
      <c r="S2" s="2">
        <f>F2+J2+N2+R2</f>
        <v>2374</v>
      </c>
    </row>
    <row r="3" spans="1:19" ht="45" x14ac:dyDescent="0.25">
      <c r="A3" s="34" t="s">
        <v>21</v>
      </c>
      <c r="B3" s="4" t="s">
        <v>22</v>
      </c>
      <c r="C3" s="4">
        <v>1259</v>
      </c>
      <c r="D3" s="4">
        <v>638</v>
      </c>
      <c r="E3" s="4">
        <v>778</v>
      </c>
      <c r="F3" s="2">
        <v>2675</v>
      </c>
      <c r="G3" s="4">
        <v>1503</v>
      </c>
      <c r="H3" s="4">
        <v>591</v>
      </c>
      <c r="I3" s="4">
        <v>1036</v>
      </c>
      <c r="J3" s="2">
        <v>3130</v>
      </c>
      <c r="K3" s="4">
        <v>1270</v>
      </c>
      <c r="L3" s="4">
        <v>2507</v>
      </c>
      <c r="M3" s="4">
        <v>950</v>
      </c>
      <c r="N3" s="2">
        <v>4727</v>
      </c>
      <c r="O3" s="4"/>
      <c r="P3" s="4"/>
      <c r="Q3" s="4"/>
      <c r="R3" s="2"/>
      <c r="S3" s="2">
        <f>F3+J3+N3+R3</f>
        <v>10532</v>
      </c>
    </row>
    <row r="4" spans="1:19" ht="30" x14ac:dyDescent="0.25">
      <c r="A4" s="34" t="s">
        <v>21</v>
      </c>
      <c r="B4" s="4" t="s">
        <v>23</v>
      </c>
      <c r="C4" s="4">
        <v>5294</v>
      </c>
      <c r="D4" s="4">
        <v>5280</v>
      </c>
      <c r="E4" s="4">
        <v>6063</v>
      </c>
      <c r="F4" s="2">
        <v>16637</v>
      </c>
      <c r="G4" s="4">
        <v>4975</v>
      </c>
      <c r="H4" s="4">
        <v>5760</v>
      </c>
      <c r="I4" s="4">
        <v>5236</v>
      </c>
      <c r="J4" s="2">
        <v>15971</v>
      </c>
      <c r="K4" s="4">
        <v>5497</v>
      </c>
      <c r="L4" s="4">
        <v>5741</v>
      </c>
      <c r="M4" s="4">
        <v>5733</v>
      </c>
      <c r="N4" s="2">
        <v>16971</v>
      </c>
      <c r="O4" s="4"/>
      <c r="P4" s="4"/>
      <c r="Q4" s="4"/>
      <c r="R4" s="2"/>
      <c r="S4" s="2">
        <f>F4+J4+N4+R4</f>
        <v>49579</v>
      </c>
    </row>
    <row r="5" spans="1:19" x14ac:dyDescent="0.25">
      <c r="A5" s="34" t="s">
        <v>21</v>
      </c>
      <c r="B5" s="5" t="s">
        <v>24</v>
      </c>
      <c r="C5" s="6">
        <f t="shared" ref="C5:S5" si="0">IF(C4&lt;&gt;0,C3/C4,0)</f>
        <v>0.23781639591990933</v>
      </c>
      <c r="D5" s="6">
        <f t="shared" si="0"/>
        <v>0.12083333333333333</v>
      </c>
      <c r="E5" s="6">
        <f t="shared" si="0"/>
        <v>0.12831931387102094</v>
      </c>
      <c r="F5" s="7">
        <f t="shared" si="0"/>
        <v>0.16078619943499428</v>
      </c>
      <c r="G5" s="6">
        <f t="shared" si="0"/>
        <v>0.3021105527638191</v>
      </c>
      <c r="H5" s="6">
        <f t="shared" si="0"/>
        <v>0.10260416666666666</v>
      </c>
      <c r="I5" s="6">
        <f t="shared" si="0"/>
        <v>0.19786096256684493</v>
      </c>
      <c r="J5" s="7">
        <f t="shared" si="0"/>
        <v>0.19598021413812536</v>
      </c>
      <c r="K5" s="6">
        <f t="shared" si="0"/>
        <v>0.23103511006003274</v>
      </c>
      <c r="L5" s="6">
        <f t="shared" si="0"/>
        <v>0.43668350461592059</v>
      </c>
      <c r="M5" s="6">
        <f t="shared" si="0"/>
        <v>0.16570730856445143</v>
      </c>
      <c r="N5" s="7">
        <f t="shared" si="0"/>
        <v>0.2785339697130399</v>
      </c>
      <c r="O5" s="6"/>
      <c r="P5" s="6"/>
      <c r="Q5" s="6"/>
      <c r="R5" s="7"/>
      <c r="S5" s="7">
        <f t="shared" si="0"/>
        <v>0.21242864922648702</v>
      </c>
    </row>
    <row r="6" spans="1:19" ht="30" x14ac:dyDescent="0.25">
      <c r="A6" s="34" t="s">
        <v>21</v>
      </c>
      <c r="B6" s="4" t="s">
        <v>25</v>
      </c>
      <c r="C6" s="4">
        <v>670</v>
      </c>
      <c r="D6" s="4">
        <v>427</v>
      </c>
      <c r="E6" s="4">
        <v>390</v>
      </c>
      <c r="F6" s="2">
        <v>1487</v>
      </c>
      <c r="G6" s="4">
        <v>279</v>
      </c>
      <c r="H6" s="4">
        <v>369</v>
      </c>
      <c r="I6" s="4">
        <v>539</v>
      </c>
      <c r="J6" s="2">
        <v>1187</v>
      </c>
      <c r="K6" s="4">
        <v>260</v>
      </c>
      <c r="L6" s="4">
        <v>253</v>
      </c>
      <c r="M6" s="4">
        <v>314</v>
      </c>
      <c r="N6" s="2">
        <v>827</v>
      </c>
      <c r="O6" s="4"/>
      <c r="P6" s="4"/>
      <c r="Q6" s="4"/>
      <c r="R6" s="2"/>
      <c r="S6" s="2">
        <f>F6+J6+N6+R6</f>
        <v>3501</v>
      </c>
    </row>
    <row r="7" spans="1:19" x14ac:dyDescent="0.25">
      <c r="A7" s="34" t="s">
        <v>21</v>
      </c>
      <c r="B7" s="5" t="s">
        <v>26</v>
      </c>
      <c r="C7" s="6">
        <f t="shared" ref="C7:N7" si="1">IF(C4&lt;&gt;0,C6/C4,0)</f>
        <v>0.12655836796373252</v>
      </c>
      <c r="D7" s="6">
        <f t="shared" si="1"/>
        <v>8.0871212121212122E-2</v>
      </c>
      <c r="E7" s="6">
        <f t="shared" si="1"/>
        <v>6.4324591786244431E-2</v>
      </c>
      <c r="F7" s="7">
        <f t="shared" si="1"/>
        <v>8.9379094788723926E-2</v>
      </c>
      <c r="G7" s="6">
        <f t="shared" si="1"/>
        <v>5.6080402010050254E-2</v>
      </c>
      <c r="H7" s="6">
        <f t="shared" si="1"/>
        <v>6.4062499999999994E-2</v>
      </c>
      <c r="I7" s="6">
        <f t="shared" si="1"/>
        <v>0.10294117647058823</v>
      </c>
      <c r="J7" s="7">
        <f t="shared" si="1"/>
        <v>7.4322209003819417E-2</v>
      </c>
      <c r="K7" s="6">
        <f t="shared" si="1"/>
        <v>4.7298526468983082E-2</v>
      </c>
      <c r="L7" s="6">
        <f t="shared" si="1"/>
        <v>4.4068977530047029E-2</v>
      </c>
      <c r="M7" s="6">
        <f t="shared" si="1"/>
        <v>5.4770626199197626E-2</v>
      </c>
      <c r="N7" s="7">
        <f t="shared" si="1"/>
        <v>4.8730186789228684E-2</v>
      </c>
      <c r="O7" s="6"/>
      <c r="P7" s="6"/>
      <c r="Q7" s="6"/>
      <c r="R7" s="7"/>
      <c r="S7" s="7">
        <f>IF(S4&lt;&gt;0,S6/S4,0)</f>
        <v>7.0614574719135112E-2</v>
      </c>
    </row>
    <row r="9" spans="1:19" x14ac:dyDescent="0.25">
      <c r="A9" s="33" t="s">
        <v>27</v>
      </c>
      <c r="B9" s="4" t="s">
        <v>20</v>
      </c>
      <c r="C9" s="4">
        <v>30</v>
      </c>
      <c r="D9" s="4">
        <v>30</v>
      </c>
      <c r="E9" s="4">
        <v>29</v>
      </c>
      <c r="F9" s="2">
        <v>89</v>
      </c>
      <c r="G9" s="4">
        <v>29</v>
      </c>
      <c r="H9" s="4">
        <v>29</v>
      </c>
      <c r="I9" s="4">
        <v>29</v>
      </c>
      <c r="J9" s="2">
        <v>87</v>
      </c>
      <c r="K9" s="4">
        <v>29</v>
      </c>
      <c r="L9" s="4">
        <v>29</v>
      </c>
      <c r="M9" s="4">
        <v>29</v>
      </c>
      <c r="N9" s="2">
        <v>87</v>
      </c>
      <c r="O9" s="4"/>
      <c r="P9" s="4"/>
      <c r="Q9" s="4"/>
      <c r="R9" s="2"/>
      <c r="S9" s="2">
        <f>F9+J9+N9+R9</f>
        <v>263</v>
      </c>
    </row>
    <row r="10" spans="1:19" ht="45" x14ac:dyDescent="0.25">
      <c r="A10" s="34" t="s">
        <v>21</v>
      </c>
      <c r="B10" s="4" t="s">
        <v>22</v>
      </c>
      <c r="C10" s="4">
        <v>123</v>
      </c>
      <c r="D10" s="4">
        <v>62</v>
      </c>
      <c r="E10" s="4">
        <v>84</v>
      </c>
      <c r="F10" s="2">
        <v>269</v>
      </c>
      <c r="G10" s="4">
        <v>149</v>
      </c>
      <c r="H10" s="4">
        <v>67</v>
      </c>
      <c r="I10" s="4">
        <v>93</v>
      </c>
      <c r="J10" s="2">
        <v>309</v>
      </c>
      <c r="K10" s="4">
        <v>102</v>
      </c>
      <c r="L10" s="4">
        <v>321</v>
      </c>
      <c r="M10" s="4">
        <v>76</v>
      </c>
      <c r="N10" s="2">
        <v>499</v>
      </c>
      <c r="O10" s="4"/>
      <c r="P10" s="4"/>
      <c r="Q10" s="4"/>
      <c r="R10" s="2"/>
      <c r="S10" s="2">
        <f>F10+J10+N10+R10</f>
        <v>1077</v>
      </c>
    </row>
    <row r="11" spans="1:19" ht="30" x14ac:dyDescent="0.25">
      <c r="A11" s="34" t="s">
        <v>21</v>
      </c>
      <c r="B11" s="4" t="s">
        <v>23</v>
      </c>
      <c r="C11" s="4">
        <v>600</v>
      </c>
      <c r="D11" s="4">
        <v>584</v>
      </c>
      <c r="E11" s="4">
        <v>667</v>
      </c>
      <c r="F11" s="2">
        <v>1851</v>
      </c>
      <c r="G11" s="4">
        <v>551</v>
      </c>
      <c r="H11" s="4">
        <v>638</v>
      </c>
      <c r="I11" s="4">
        <v>580</v>
      </c>
      <c r="J11" s="2">
        <v>1769</v>
      </c>
      <c r="K11" s="4">
        <v>609</v>
      </c>
      <c r="L11" s="4">
        <v>638</v>
      </c>
      <c r="M11" s="4">
        <v>638</v>
      </c>
      <c r="N11" s="2">
        <v>1885</v>
      </c>
      <c r="O11" s="4"/>
      <c r="P11" s="4"/>
      <c r="Q11" s="4"/>
      <c r="R11" s="2"/>
      <c r="S11" s="2">
        <f>F11+J11+N11+R11</f>
        <v>5505</v>
      </c>
    </row>
    <row r="12" spans="1:19" x14ac:dyDescent="0.25">
      <c r="A12" s="34" t="s">
        <v>21</v>
      </c>
      <c r="B12" s="5" t="s">
        <v>24</v>
      </c>
      <c r="C12" s="6">
        <f t="shared" ref="C12:N12" si="2">IF(C11&lt;&gt;0,C10/C11,0)</f>
        <v>0.20499999999999999</v>
      </c>
      <c r="D12" s="6">
        <f t="shared" si="2"/>
        <v>0.10616438356164383</v>
      </c>
      <c r="E12" s="6">
        <f t="shared" si="2"/>
        <v>0.12593703148425786</v>
      </c>
      <c r="F12" s="7">
        <f t="shared" si="2"/>
        <v>0.14532685035116152</v>
      </c>
      <c r="G12" s="6">
        <f t="shared" si="2"/>
        <v>0.27041742286751363</v>
      </c>
      <c r="H12" s="6">
        <f t="shared" si="2"/>
        <v>0.10501567398119123</v>
      </c>
      <c r="I12" s="6">
        <f t="shared" si="2"/>
        <v>0.16034482758620688</v>
      </c>
      <c r="J12" s="7">
        <f t="shared" si="2"/>
        <v>0.17467495760316562</v>
      </c>
      <c r="K12" s="6">
        <f t="shared" si="2"/>
        <v>0.16748768472906403</v>
      </c>
      <c r="L12" s="6">
        <f t="shared" si="2"/>
        <v>0.50313479623824453</v>
      </c>
      <c r="M12" s="6">
        <f t="shared" si="2"/>
        <v>0.11912225705329153</v>
      </c>
      <c r="N12" s="7">
        <f t="shared" si="2"/>
        <v>0.2647214854111406</v>
      </c>
      <c r="O12" s="6"/>
      <c r="P12" s="6"/>
      <c r="Q12" s="6"/>
      <c r="R12" s="7"/>
      <c r="S12" s="7">
        <f t="shared" ref="S12" si="3">IF(S11&lt;&gt;0,S10/S11,0)</f>
        <v>0.19564032697547684</v>
      </c>
    </row>
    <row r="13" spans="1:19" ht="30" x14ac:dyDescent="0.25">
      <c r="A13" s="34" t="s">
        <v>21</v>
      </c>
      <c r="B13" s="4" t="s">
        <v>25</v>
      </c>
      <c r="C13" s="4">
        <v>62</v>
      </c>
      <c r="D13" s="4">
        <v>34</v>
      </c>
      <c r="E13" s="4">
        <v>40</v>
      </c>
      <c r="F13" s="2">
        <v>136</v>
      </c>
      <c r="G13" s="4">
        <v>29</v>
      </c>
      <c r="H13" s="4">
        <v>41</v>
      </c>
      <c r="I13" s="4">
        <v>35</v>
      </c>
      <c r="J13" s="2">
        <v>105</v>
      </c>
      <c r="K13" s="4">
        <v>9</v>
      </c>
      <c r="L13" s="4">
        <v>12</v>
      </c>
      <c r="M13" s="4">
        <v>27</v>
      </c>
      <c r="N13" s="2">
        <v>48</v>
      </c>
      <c r="O13" s="4"/>
      <c r="P13" s="4"/>
      <c r="Q13" s="4"/>
      <c r="R13" s="2"/>
      <c r="S13" s="2">
        <f>F13+J13+N13+R13</f>
        <v>289</v>
      </c>
    </row>
    <row r="14" spans="1:19" x14ac:dyDescent="0.25">
      <c r="A14" s="34" t="s">
        <v>21</v>
      </c>
      <c r="B14" s="5" t="s">
        <v>26</v>
      </c>
      <c r="C14" s="6">
        <f t="shared" ref="C14:N14" si="4">IF(C11&lt;&gt;0,C13/C11,0)</f>
        <v>0.10333333333333333</v>
      </c>
      <c r="D14" s="6">
        <f t="shared" si="4"/>
        <v>5.8219178082191778E-2</v>
      </c>
      <c r="E14" s="6">
        <f t="shared" si="4"/>
        <v>5.9970014992503748E-2</v>
      </c>
      <c r="F14" s="7">
        <f t="shared" si="4"/>
        <v>7.347379794705565E-2</v>
      </c>
      <c r="G14" s="6">
        <f t="shared" si="4"/>
        <v>5.2631578947368418E-2</v>
      </c>
      <c r="H14" s="6">
        <f t="shared" si="4"/>
        <v>6.4263322884012541E-2</v>
      </c>
      <c r="I14" s="6">
        <f t="shared" si="4"/>
        <v>6.0344827586206899E-2</v>
      </c>
      <c r="J14" s="7">
        <f t="shared" si="4"/>
        <v>5.9355568117580554E-2</v>
      </c>
      <c r="K14" s="6">
        <f t="shared" si="4"/>
        <v>1.4778325123152709E-2</v>
      </c>
      <c r="L14" s="6">
        <f t="shared" si="4"/>
        <v>1.8808777429467086E-2</v>
      </c>
      <c r="M14" s="6">
        <f t="shared" si="4"/>
        <v>4.2319749216300939E-2</v>
      </c>
      <c r="N14" s="7">
        <f t="shared" si="4"/>
        <v>2.546419098143236E-2</v>
      </c>
      <c r="O14" s="6"/>
      <c r="P14" s="6"/>
      <c r="Q14" s="6"/>
      <c r="R14" s="7"/>
      <c r="S14" s="7">
        <f>IF(S11&lt;&gt;0,S13/S11,0)</f>
        <v>5.2497729336966392E-2</v>
      </c>
    </row>
    <row r="16" spans="1:19" x14ac:dyDescent="0.25">
      <c r="A16" s="33" t="s">
        <v>28</v>
      </c>
      <c r="B16" s="4" t="s">
        <v>20</v>
      </c>
      <c r="C16" s="4">
        <v>70</v>
      </c>
      <c r="D16" s="4">
        <v>70</v>
      </c>
      <c r="E16" s="4">
        <v>70</v>
      </c>
      <c r="F16" s="2">
        <v>210</v>
      </c>
      <c r="G16" s="4">
        <v>69</v>
      </c>
      <c r="H16" s="4">
        <v>69</v>
      </c>
      <c r="I16" s="4">
        <v>69</v>
      </c>
      <c r="J16" s="2">
        <v>207</v>
      </c>
      <c r="K16" s="4">
        <v>69</v>
      </c>
      <c r="L16" s="4">
        <v>69</v>
      </c>
      <c r="M16" s="4">
        <v>68</v>
      </c>
      <c r="N16" s="2">
        <v>206</v>
      </c>
      <c r="O16" s="4"/>
      <c r="P16" s="4"/>
      <c r="Q16" s="4"/>
      <c r="R16" s="2"/>
      <c r="S16" s="2">
        <f>F16+J16+N16+R16</f>
        <v>623</v>
      </c>
    </row>
    <row r="17" spans="1:19" ht="45" x14ac:dyDescent="0.25">
      <c r="A17" s="34" t="s">
        <v>21</v>
      </c>
      <c r="B17" s="4" t="s">
        <v>22</v>
      </c>
      <c r="C17" s="4">
        <v>376</v>
      </c>
      <c r="D17" s="4">
        <v>222</v>
      </c>
      <c r="E17" s="4">
        <v>250</v>
      </c>
      <c r="F17" s="2">
        <v>848</v>
      </c>
      <c r="G17" s="4">
        <v>442</v>
      </c>
      <c r="H17" s="4">
        <v>231</v>
      </c>
      <c r="I17" s="4">
        <v>318</v>
      </c>
      <c r="J17" s="2">
        <v>991</v>
      </c>
      <c r="K17" s="4">
        <v>354</v>
      </c>
      <c r="L17" s="4">
        <v>657</v>
      </c>
      <c r="M17" s="4">
        <v>311</v>
      </c>
      <c r="N17" s="2">
        <v>1322</v>
      </c>
      <c r="O17" s="4"/>
      <c r="P17" s="4"/>
      <c r="Q17" s="4"/>
      <c r="R17" s="2"/>
      <c r="S17" s="2">
        <f>F17+J17+N17+R17</f>
        <v>3161</v>
      </c>
    </row>
    <row r="18" spans="1:19" ht="30" x14ac:dyDescent="0.25">
      <c r="A18" s="34" t="s">
        <v>21</v>
      </c>
      <c r="B18" s="4" t="s">
        <v>23</v>
      </c>
      <c r="C18" s="4">
        <v>1400</v>
      </c>
      <c r="D18" s="4">
        <v>1400</v>
      </c>
      <c r="E18" s="4">
        <v>1610</v>
      </c>
      <c r="F18" s="2">
        <v>4410</v>
      </c>
      <c r="G18" s="4">
        <v>1311</v>
      </c>
      <c r="H18" s="4">
        <v>1518</v>
      </c>
      <c r="I18" s="4">
        <v>1380</v>
      </c>
      <c r="J18" s="2">
        <v>4209</v>
      </c>
      <c r="K18" s="4">
        <v>1449</v>
      </c>
      <c r="L18" s="4">
        <v>1499</v>
      </c>
      <c r="M18" s="4">
        <v>1496</v>
      </c>
      <c r="N18" s="2">
        <v>4444</v>
      </c>
      <c r="O18" s="4"/>
      <c r="P18" s="4"/>
      <c r="Q18" s="4"/>
      <c r="R18" s="2"/>
      <c r="S18" s="2">
        <f>F18+J18+N18+R18</f>
        <v>13063</v>
      </c>
    </row>
    <row r="19" spans="1:19" x14ac:dyDescent="0.25">
      <c r="A19" s="34" t="s">
        <v>21</v>
      </c>
      <c r="B19" s="5" t="s">
        <v>24</v>
      </c>
      <c r="C19" s="6">
        <f t="shared" ref="C19:N19" si="5">IF(C18&lt;&gt;0,C17/C18,0)</f>
        <v>0.26857142857142857</v>
      </c>
      <c r="D19" s="6">
        <f t="shared" si="5"/>
        <v>0.15857142857142856</v>
      </c>
      <c r="E19" s="6">
        <f t="shared" si="5"/>
        <v>0.15527950310559005</v>
      </c>
      <c r="F19" s="7">
        <f t="shared" si="5"/>
        <v>0.19229024943310657</v>
      </c>
      <c r="G19" s="6">
        <f t="shared" si="5"/>
        <v>0.33714721586575136</v>
      </c>
      <c r="H19" s="6">
        <f t="shared" si="5"/>
        <v>0.15217391304347827</v>
      </c>
      <c r="I19" s="6">
        <f t="shared" si="5"/>
        <v>0.23043478260869565</v>
      </c>
      <c r="J19" s="7">
        <f t="shared" si="5"/>
        <v>0.23544784984556902</v>
      </c>
      <c r="K19" s="6">
        <f t="shared" si="5"/>
        <v>0.2443064182194617</v>
      </c>
      <c r="L19" s="6">
        <f t="shared" si="5"/>
        <v>0.43829219479653103</v>
      </c>
      <c r="M19" s="6">
        <f t="shared" si="5"/>
        <v>0.20788770053475936</v>
      </c>
      <c r="N19" s="7">
        <f t="shared" si="5"/>
        <v>0.29747974797479748</v>
      </c>
      <c r="O19" s="6"/>
      <c r="P19" s="6"/>
      <c r="Q19" s="6"/>
      <c r="R19" s="7"/>
      <c r="S19" s="7">
        <f t="shared" ref="S19" si="6">IF(S18&lt;&gt;0,S17/S18,0)</f>
        <v>0.24198116818494986</v>
      </c>
    </row>
    <row r="20" spans="1:19" ht="30" x14ac:dyDescent="0.25">
      <c r="A20" s="34" t="s">
        <v>21</v>
      </c>
      <c r="B20" s="4" t="s">
        <v>25</v>
      </c>
      <c r="C20" s="4">
        <v>235</v>
      </c>
      <c r="D20" s="4">
        <v>164</v>
      </c>
      <c r="E20" s="4">
        <v>151</v>
      </c>
      <c r="F20" s="2">
        <v>550</v>
      </c>
      <c r="G20" s="4">
        <v>101</v>
      </c>
      <c r="H20" s="4">
        <v>154</v>
      </c>
      <c r="I20" s="4">
        <v>182</v>
      </c>
      <c r="J20" s="2">
        <v>437</v>
      </c>
      <c r="K20" s="4">
        <v>109</v>
      </c>
      <c r="L20" s="4">
        <v>58</v>
      </c>
      <c r="M20" s="4">
        <v>108</v>
      </c>
      <c r="N20" s="2">
        <v>275</v>
      </c>
      <c r="O20" s="4"/>
      <c r="P20" s="4"/>
      <c r="Q20" s="4"/>
      <c r="R20" s="2"/>
      <c r="S20" s="2">
        <f>F20+J20+N20+R20</f>
        <v>1262</v>
      </c>
    </row>
    <row r="21" spans="1:19" x14ac:dyDescent="0.25">
      <c r="A21" s="34" t="s">
        <v>21</v>
      </c>
      <c r="B21" s="5" t="s">
        <v>26</v>
      </c>
      <c r="C21" s="6">
        <f t="shared" ref="C21:N21" si="7">IF(C18&lt;&gt;0,C20/C18,0)</f>
        <v>0.16785714285714284</v>
      </c>
      <c r="D21" s="6">
        <f t="shared" si="7"/>
        <v>0.11714285714285715</v>
      </c>
      <c r="E21" s="6">
        <f t="shared" si="7"/>
        <v>9.3788819875776391E-2</v>
      </c>
      <c r="F21" s="7">
        <f t="shared" si="7"/>
        <v>0.12471655328798185</v>
      </c>
      <c r="G21" s="6">
        <f t="shared" si="7"/>
        <v>7.7040427154843633E-2</v>
      </c>
      <c r="H21" s="6">
        <f t="shared" si="7"/>
        <v>0.10144927536231885</v>
      </c>
      <c r="I21" s="6">
        <f t="shared" si="7"/>
        <v>0.13188405797101449</v>
      </c>
      <c r="J21" s="7">
        <f t="shared" si="7"/>
        <v>0.10382513661202186</v>
      </c>
      <c r="K21" s="6">
        <f t="shared" si="7"/>
        <v>7.522429261559696E-2</v>
      </c>
      <c r="L21" s="6">
        <f t="shared" si="7"/>
        <v>3.8692461641094064E-2</v>
      </c>
      <c r="M21" s="6">
        <f t="shared" si="7"/>
        <v>7.2192513368983954E-2</v>
      </c>
      <c r="N21" s="7">
        <f t="shared" si="7"/>
        <v>6.1881188118811881E-2</v>
      </c>
      <c r="O21" s="6"/>
      <c r="P21" s="6"/>
      <c r="Q21" s="6"/>
      <c r="R21" s="7"/>
      <c r="S21" s="7">
        <f>IF(S18&lt;&gt;0,S20/S18,0)</f>
        <v>9.6608742249100515E-2</v>
      </c>
    </row>
    <row r="23" spans="1:19" x14ac:dyDescent="0.25">
      <c r="A23" s="33" t="s">
        <v>29</v>
      </c>
      <c r="B23" s="4" t="s">
        <v>20</v>
      </c>
      <c r="C23" s="4">
        <v>70</v>
      </c>
      <c r="D23" s="4">
        <v>70</v>
      </c>
      <c r="E23" s="4">
        <v>70</v>
      </c>
      <c r="F23" s="2">
        <v>210</v>
      </c>
      <c r="G23" s="4">
        <v>70</v>
      </c>
      <c r="H23" s="4">
        <v>70</v>
      </c>
      <c r="I23" s="4">
        <v>70</v>
      </c>
      <c r="J23" s="2">
        <v>210</v>
      </c>
      <c r="K23" s="4">
        <v>70</v>
      </c>
      <c r="L23" s="4">
        <v>70</v>
      </c>
      <c r="M23" s="4">
        <v>70</v>
      </c>
      <c r="N23" s="2">
        <v>210</v>
      </c>
      <c r="O23" s="4"/>
      <c r="P23" s="4"/>
      <c r="Q23" s="4"/>
      <c r="R23" s="2"/>
      <c r="S23" s="2">
        <f>F23+J23+N23+R23</f>
        <v>630</v>
      </c>
    </row>
    <row r="24" spans="1:19" ht="45" x14ac:dyDescent="0.25">
      <c r="A24" s="34" t="s">
        <v>21</v>
      </c>
      <c r="B24" s="4" t="s">
        <v>22</v>
      </c>
      <c r="C24" s="4">
        <v>305</v>
      </c>
      <c r="D24" s="4">
        <v>126</v>
      </c>
      <c r="E24" s="4">
        <v>148</v>
      </c>
      <c r="F24" s="2">
        <v>579</v>
      </c>
      <c r="G24" s="4">
        <v>353</v>
      </c>
      <c r="H24" s="4">
        <v>128</v>
      </c>
      <c r="I24" s="4">
        <v>281</v>
      </c>
      <c r="J24" s="2">
        <v>762</v>
      </c>
      <c r="K24" s="4">
        <v>356</v>
      </c>
      <c r="L24" s="4">
        <v>710</v>
      </c>
      <c r="M24" s="4">
        <v>211</v>
      </c>
      <c r="N24" s="2">
        <v>1277</v>
      </c>
      <c r="O24" s="4"/>
      <c r="P24" s="4"/>
      <c r="Q24" s="4"/>
      <c r="R24" s="2"/>
      <c r="S24" s="2">
        <f>F24+J24+N24+R24</f>
        <v>2618</v>
      </c>
    </row>
    <row r="25" spans="1:19" ht="30" x14ac:dyDescent="0.25">
      <c r="A25" s="34" t="s">
        <v>21</v>
      </c>
      <c r="B25" s="4" t="s">
        <v>23</v>
      </c>
      <c r="C25" s="4">
        <v>1396</v>
      </c>
      <c r="D25" s="4">
        <v>1396</v>
      </c>
      <c r="E25" s="4">
        <v>1605</v>
      </c>
      <c r="F25" s="2">
        <v>4397</v>
      </c>
      <c r="G25" s="4">
        <v>1326</v>
      </c>
      <c r="H25" s="4">
        <v>1536</v>
      </c>
      <c r="I25" s="4">
        <v>1395</v>
      </c>
      <c r="J25" s="2">
        <v>4257</v>
      </c>
      <c r="K25" s="4">
        <v>1466</v>
      </c>
      <c r="L25" s="4">
        <v>1535</v>
      </c>
      <c r="M25" s="4">
        <v>1536</v>
      </c>
      <c r="N25" s="2">
        <v>4537</v>
      </c>
      <c r="O25" s="4"/>
      <c r="P25" s="4"/>
      <c r="Q25" s="4"/>
      <c r="R25" s="2"/>
      <c r="S25" s="2">
        <f>F25+J25+N25+R25</f>
        <v>13191</v>
      </c>
    </row>
    <row r="26" spans="1:19" x14ac:dyDescent="0.25">
      <c r="A26" s="34" t="s">
        <v>21</v>
      </c>
      <c r="B26" s="5" t="s">
        <v>24</v>
      </c>
      <c r="C26" s="6">
        <f t="shared" ref="C26:N26" si="8">IF(C25&lt;&gt;0,C24/C25,0)</f>
        <v>0.2184813753581662</v>
      </c>
      <c r="D26" s="6">
        <f t="shared" si="8"/>
        <v>9.0257879656160458E-2</v>
      </c>
      <c r="E26" s="6">
        <f t="shared" si="8"/>
        <v>9.2211838006230534E-2</v>
      </c>
      <c r="F26" s="7">
        <f t="shared" si="8"/>
        <v>0.13168069138048669</v>
      </c>
      <c r="G26" s="6">
        <f t="shared" si="8"/>
        <v>0.26621417797888386</v>
      </c>
      <c r="H26" s="6">
        <f t="shared" si="8"/>
        <v>8.3333333333333329E-2</v>
      </c>
      <c r="I26" s="6">
        <f t="shared" si="8"/>
        <v>0.2014336917562724</v>
      </c>
      <c r="J26" s="7">
        <f t="shared" si="8"/>
        <v>0.17899929527836506</v>
      </c>
      <c r="K26" s="6">
        <f t="shared" si="8"/>
        <v>0.24283765347885403</v>
      </c>
      <c r="L26" s="6">
        <f t="shared" si="8"/>
        <v>0.46254071661237783</v>
      </c>
      <c r="M26" s="6">
        <f t="shared" si="8"/>
        <v>0.13736979166666666</v>
      </c>
      <c r="N26" s="7">
        <f t="shared" si="8"/>
        <v>0.28146352215120124</v>
      </c>
      <c r="O26" s="6"/>
      <c r="P26" s="6"/>
      <c r="Q26" s="6"/>
      <c r="R26" s="7"/>
      <c r="S26" s="7">
        <f t="shared" ref="S26" si="9">IF(S25&lt;&gt;0,S24/S25,0)</f>
        <v>0.19846865286938065</v>
      </c>
    </row>
    <row r="27" spans="1:19" ht="30" x14ac:dyDescent="0.25">
      <c r="A27" s="34" t="s">
        <v>21</v>
      </c>
      <c r="B27" s="4" t="s">
        <v>25</v>
      </c>
      <c r="C27" s="4">
        <v>136</v>
      </c>
      <c r="D27" s="4">
        <v>71</v>
      </c>
      <c r="E27" s="4">
        <v>60</v>
      </c>
      <c r="F27" s="2">
        <v>267</v>
      </c>
      <c r="G27" s="4">
        <v>75</v>
      </c>
      <c r="H27" s="4">
        <v>88</v>
      </c>
      <c r="I27" s="4">
        <v>113</v>
      </c>
      <c r="J27" s="2">
        <v>276</v>
      </c>
      <c r="K27" s="4">
        <v>49</v>
      </c>
      <c r="L27" s="4">
        <v>72</v>
      </c>
      <c r="M27" s="4">
        <v>70</v>
      </c>
      <c r="N27" s="2">
        <v>191</v>
      </c>
      <c r="O27" s="4"/>
      <c r="P27" s="4"/>
      <c r="Q27" s="4"/>
      <c r="R27" s="2"/>
      <c r="S27" s="2">
        <f>F27+J27+N27+R27</f>
        <v>734</v>
      </c>
    </row>
    <row r="28" spans="1:19" x14ac:dyDescent="0.25">
      <c r="A28" s="34" t="s">
        <v>21</v>
      </c>
      <c r="B28" s="5" t="s">
        <v>26</v>
      </c>
      <c r="C28" s="6">
        <f t="shared" ref="C28:N28" si="10">IF(C25&lt;&gt;0,C27/C25,0)</f>
        <v>9.7421203438395415E-2</v>
      </c>
      <c r="D28" s="6">
        <f t="shared" si="10"/>
        <v>5.0859598853868197E-2</v>
      </c>
      <c r="E28" s="6">
        <f t="shared" si="10"/>
        <v>3.7383177570093455E-2</v>
      </c>
      <c r="F28" s="7">
        <f t="shared" si="10"/>
        <v>6.0723220377530134E-2</v>
      </c>
      <c r="G28" s="6">
        <f t="shared" si="10"/>
        <v>5.6561085972850679E-2</v>
      </c>
      <c r="H28" s="6">
        <f t="shared" si="10"/>
        <v>5.7291666666666664E-2</v>
      </c>
      <c r="I28" s="6">
        <f t="shared" si="10"/>
        <v>8.1003584229390677E-2</v>
      </c>
      <c r="J28" s="7">
        <f t="shared" si="10"/>
        <v>6.4834390415785759E-2</v>
      </c>
      <c r="K28" s="6">
        <f t="shared" si="10"/>
        <v>3.3424283765347888E-2</v>
      </c>
      <c r="L28" s="6">
        <f t="shared" si="10"/>
        <v>4.6905537459283386E-2</v>
      </c>
      <c r="M28" s="6">
        <f t="shared" si="10"/>
        <v>4.5572916666666664E-2</v>
      </c>
      <c r="N28" s="7">
        <f t="shared" si="10"/>
        <v>4.209830284328852E-2</v>
      </c>
      <c r="O28" s="6"/>
      <c r="P28" s="6"/>
      <c r="Q28" s="6"/>
      <c r="R28" s="7"/>
      <c r="S28" s="7">
        <f>IF(S25&lt;&gt;0,S27/S25,0)</f>
        <v>5.5643999696762945E-2</v>
      </c>
    </row>
    <row r="30" spans="1:19" x14ac:dyDescent="0.25">
      <c r="A30" s="33" t="s">
        <v>30</v>
      </c>
      <c r="B30" s="4" t="s">
        <v>20</v>
      </c>
      <c r="C30" s="4">
        <v>96</v>
      </c>
      <c r="D30" s="4">
        <v>96</v>
      </c>
      <c r="E30" s="4">
        <v>96</v>
      </c>
      <c r="F30" s="2">
        <v>288</v>
      </c>
      <c r="G30" s="4">
        <v>95</v>
      </c>
      <c r="H30" s="4">
        <v>95</v>
      </c>
      <c r="I30" s="4">
        <v>95</v>
      </c>
      <c r="J30" s="2">
        <v>285</v>
      </c>
      <c r="K30" s="4">
        <v>95</v>
      </c>
      <c r="L30" s="4">
        <v>95</v>
      </c>
      <c r="M30" s="4">
        <v>95</v>
      </c>
      <c r="N30" s="2">
        <v>285</v>
      </c>
      <c r="O30" s="4"/>
      <c r="P30" s="4"/>
      <c r="Q30" s="4"/>
      <c r="R30" s="2"/>
      <c r="S30" s="2">
        <f>F30+J30+N30+R30</f>
        <v>858</v>
      </c>
    </row>
    <row r="31" spans="1:19" ht="45" x14ac:dyDescent="0.25">
      <c r="A31" s="34" t="s">
        <v>21</v>
      </c>
      <c r="B31" s="4" t="s">
        <v>22</v>
      </c>
      <c r="C31" s="4">
        <v>455</v>
      </c>
      <c r="D31" s="4">
        <v>228</v>
      </c>
      <c r="E31" s="4">
        <v>296</v>
      </c>
      <c r="F31" s="2">
        <v>979</v>
      </c>
      <c r="G31" s="4">
        <v>559</v>
      </c>
      <c r="H31" s="4">
        <v>165</v>
      </c>
      <c r="I31" s="4">
        <v>344</v>
      </c>
      <c r="J31" s="2">
        <v>1068</v>
      </c>
      <c r="K31" s="4">
        <v>458</v>
      </c>
      <c r="L31" s="4">
        <v>819</v>
      </c>
      <c r="M31" s="4">
        <v>352</v>
      </c>
      <c r="N31" s="2">
        <v>1629</v>
      </c>
      <c r="O31" s="4"/>
      <c r="P31" s="4"/>
      <c r="Q31" s="4"/>
      <c r="R31" s="2"/>
      <c r="S31" s="2">
        <f>F31+J31+N31+R31</f>
        <v>3676</v>
      </c>
    </row>
    <row r="32" spans="1:19" ht="30" x14ac:dyDescent="0.25">
      <c r="A32" s="34" t="s">
        <v>21</v>
      </c>
      <c r="B32" s="4" t="s">
        <v>23</v>
      </c>
      <c r="C32" s="4">
        <v>1898</v>
      </c>
      <c r="D32" s="4">
        <v>1900</v>
      </c>
      <c r="E32" s="4">
        <v>2181</v>
      </c>
      <c r="F32" s="2">
        <v>5979</v>
      </c>
      <c r="G32" s="4">
        <v>1787</v>
      </c>
      <c r="H32" s="4">
        <v>2068</v>
      </c>
      <c r="I32" s="4">
        <v>1881</v>
      </c>
      <c r="J32" s="2">
        <v>5736</v>
      </c>
      <c r="K32" s="4">
        <v>1973</v>
      </c>
      <c r="L32" s="4">
        <v>2069</v>
      </c>
      <c r="M32" s="4">
        <v>2063</v>
      </c>
      <c r="N32" s="2">
        <v>6105</v>
      </c>
      <c r="O32" s="4"/>
      <c r="P32" s="4"/>
      <c r="Q32" s="4"/>
      <c r="R32" s="2"/>
      <c r="S32" s="2">
        <f>F32+J32+N32+R32</f>
        <v>17820</v>
      </c>
    </row>
    <row r="33" spans="1:19" x14ac:dyDescent="0.25">
      <c r="A33" s="34" t="s">
        <v>21</v>
      </c>
      <c r="B33" s="5" t="s">
        <v>24</v>
      </c>
      <c r="C33" s="6">
        <f t="shared" ref="C33:N33" si="11">IF(C32&lt;&gt;0,C31/C32,0)</f>
        <v>0.23972602739726026</v>
      </c>
      <c r="D33" s="6">
        <f t="shared" si="11"/>
        <v>0.12</v>
      </c>
      <c r="E33" s="6">
        <f t="shared" si="11"/>
        <v>0.13571756075194866</v>
      </c>
      <c r="F33" s="7">
        <f t="shared" si="11"/>
        <v>0.1637397558120087</v>
      </c>
      <c r="G33" s="6">
        <f t="shared" si="11"/>
        <v>0.31281477336317853</v>
      </c>
      <c r="H33" s="6">
        <f t="shared" si="11"/>
        <v>7.9787234042553196E-2</v>
      </c>
      <c r="I33" s="6">
        <f t="shared" si="11"/>
        <v>0.18288144603934078</v>
      </c>
      <c r="J33" s="7">
        <f t="shared" si="11"/>
        <v>0.18619246861924685</v>
      </c>
      <c r="K33" s="6">
        <f t="shared" si="11"/>
        <v>0.23213380638621389</v>
      </c>
      <c r="L33" s="6">
        <f t="shared" si="11"/>
        <v>0.39584340260995649</v>
      </c>
      <c r="M33" s="6">
        <f t="shared" si="11"/>
        <v>0.17062530295685893</v>
      </c>
      <c r="N33" s="7">
        <f t="shared" si="11"/>
        <v>0.26683046683046685</v>
      </c>
      <c r="O33" s="6"/>
      <c r="P33" s="6"/>
      <c r="Q33" s="6"/>
      <c r="R33" s="7"/>
      <c r="S33" s="7">
        <f t="shared" ref="S33" si="12">IF(S32&lt;&gt;0,S31/S32,0)</f>
        <v>0.20628507295173962</v>
      </c>
    </row>
    <row r="34" spans="1:19" ht="30" x14ac:dyDescent="0.25">
      <c r="A34" s="34" t="s">
        <v>21</v>
      </c>
      <c r="B34" s="4" t="s">
        <v>25</v>
      </c>
      <c r="C34" s="4">
        <v>237</v>
      </c>
      <c r="D34" s="4">
        <v>158</v>
      </c>
      <c r="E34" s="4">
        <v>139</v>
      </c>
      <c r="F34" s="2">
        <v>534</v>
      </c>
      <c r="G34" s="4">
        <v>74</v>
      </c>
      <c r="H34" s="4">
        <v>86</v>
      </c>
      <c r="I34" s="4">
        <v>209</v>
      </c>
      <c r="J34" s="2">
        <v>369</v>
      </c>
      <c r="K34" s="4">
        <v>93</v>
      </c>
      <c r="L34" s="4">
        <v>111</v>
      </c>
      <c r="M34" s="4">
        <v>109</v>
      </c>
      <c r="N34" s="2">
        <v>313</v>
      </c>
      <c r="O34" s="4"/>
      <c r="P34" s="4"/>
      <c r="Q34" s="4"/>
      <c r="R34" s="2"/>
      <c r="S34" s="2">
        <f>F34+J34+N34+R34</f>
        <v>1216</v>
      </c>
    </row>
    <row r="35" spans="1:19" x14ac:dyDescent="0.25">
      <c r="A35" s="34" t="s">
        <v>21</v>
      </c>
      <c r="B35" s="5" t="s">
        <v>26</v>
      </c>
      <c r="C35" s="6">
        <f t="shared" ref="C35:N35" si="13">IF(C32&lt;&gt;0,C34/C32,0)</f>
        <v>0.12486828240252898</v>
      </c>
      <c r="D35" s="6">
        <f t="shared" si="13"/>
        <v>8.3157894736842111E-2</v>
      </c>
      <c r="E35" s="6">
        <f t="shared" si="13"/>
        <v>6.3732232920678589E-2</v>
      </c>
      <c r="F35" s="7">
        <f t="shared" si="13"/>
        <v>8.9312594079277469E-2</v>
      </c>
      <c r="G35" s="6">
        <f t="shared" si="13"/>
        <v>4.1410184667039732E-2</v>
      </c>
      <c r="H35" s="6">
        <f t="shared" si="13"/>
        <v>4.1586073500967116E-2</v>
      </c>
      <c r="I35" s="6">
        <f t="shared" si="13"/>
        <v>0.1111111111111111</v>
      </c>
      <c r="J35" s="7">
        <f t="shared" si="13"/>
        <v>6.4330543933054388E-2</v>
      </c>
      <c r="K35" s="6">
        <f t="shared" si="13"/>
        <v>4.7136340598073999E-2</v>
      </c>
      <c r="L35" s="6">
        <f t="shared" si="13"/>
        <v>5.3649105848235866E-2</v>
      </c>
      <c r="M35" s="6">
        <f t="shared" si="13"/>
        <v>5.2835676199709164E-2</v>
      </c>
      <c r="N35" s="7">
        <f t="shared" si="13"/>
        <v>5.1269451269451267E-2</v>
      </c>
      <c r="O35" s="6"/>
      <c r="P35" s="6"/>
      <c r="Q35" s="6"/>
      <c r="R35" s="7"/>
      <c r="S35" s="7">
        <f>IF(S32&lt;&gt;0,S34/S32,0)</f>
        <v>6.8237934904601574E-2</v>
      </c>
    </row>
  </sheetData>
  <mergeCells count="6">
    <mergeCell ref="A30:A35"/>
    <mergeCell ref="A1:B1"/>
    <mergeCell ref="A2:A7"/>
    <mergeCell ref="A9:A14"/>
    <mergeCell ref="A16:A21"/>
    <mergeCell ref="A23:A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969D7-F9FA-4F6F-9DE6-2CE0DF5BC4BC}">
  <sheetPr>
    <pageSetUpPr fitToPage="1"/>
  </sheetPr>
  <dimension ref="A1:S42"/>
  <sheetViews>
    <sheetView tabSelected="1" workbookViewId="0">
      <selection activeCell="B27" sqref="B27"/>
    </sheetView>
  </sheetViews>
  <sheetFormatPr defaultRowHeight="15" x14ac:dyDescent="0.25"/>
  <cols>
    <col min="1" max="1" width="39" customWidth="1"/>
    <col min="2" max="2" width="60.140625" customWidth="1"/>
    <col min="3" max="14" width="9.7109375" customWidth="1"/>
    <col min="15" max="17" width="9.7109375" style="32" customWidth="1"/>
    <col min="18" max="19" width="9.7109375" customWidth="1"/>
  </cols>
  <sheetData>
    <row r="1" spans="1:19" ht="45" customHeight="1" x14ac:dyDescent="0.25">
      <c r="A1" s="34" t="s">
        <v>0</v>
      </c>
      <c r="B1" s="34" t="s">
        <v>1</v>
      </c>
      <c r="C1" s="3" t="s">
        <v>2</v>
      </c>
      <c r="D1" s="3" t="s">
        <v>3</v>
      </c>
      <c r="E1" s="3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1" t="s">
        <v>13</v>
      </c>
      <c r="O1" s="35" t="s">
        <v>14</v>
      </c>
      <c r="P1" s="35" t="s">
        <v>15</v>
      </c>
      <c r="Q1" s="35" t="s">
        <v>16</v>
      </c>
      <c r="R1" s="1" t="s">
        <v>17</v>
      </c>
      <c r="S1" s="1" t="s">
        <v>18</v>
      </c>
    </row>
    <row r="2" spans="1:19" x14ac:dyDescent="0.25">
      <c r="A2" s="33" t="s">
        <v>19</v>
      </c>
      <c r="B2" s="4" t="s">
        <v>20</v>
      </c>
      <c r="C2" s="9">
        <v>264</v>
      </c>
      <c r="D2" s="9">
        <v>264</v>
      </c>
      <c r="E2" s="9">
        <v>263</v>
      </c>
      <c r="F2" s="8">
        <v>791</v>
      </c>
      <c r="G2" s="9">
        <v>261</v>
      </c>
      <c r="H2" s="9">
        <v>261</v>
      </c>
      <c r="I2" s="9">
        <v>261</v>
      </c>
      <c r="J2" s="8">
        <v>783</v>
      </c>
      <c r="K2" s="28">
        <v>261</v>
      </c>
      <c r="L2" s="28">
        <v>261</v>
      </c>
      <c r="M2" s="28">
        <v>260</v>
      </c>
      <c r="N2" s="2">
        <f>SUM(K2:M2)</f>
        <v>782</v>
      </c>
      <c r="O2" s="28">
        <v>261</v>
      </c>
      <c r="P2" s="28">
        <v>261</v>
      </c>
      <c r="Q2" s="28">
        <v>261</v>
      </c>
      <c r="R2" s="2">
        <f>SUM(O2:Q2)</f>
        <v>783</v>
      </c>
      <c r="S2" s="2">
        <f>F2+J2+N2+R2</f>
        <v>3139</v>
      </c>
    </row>
    <row r="3" spans="1:19" ht="45" x14ac:dyDescent="0.25">
      <c r="A3" s="34" t="s">
        <v>21</v>
      </c>
      <c r="B3" s="4" t="s">
        <v>22</v>
      </c>
      <c r="C3" s="9">
        <v>1255</v>
      </c>
      <c r="D3" s="9">
        <v>622</v>
      </c>
      <c r="E3" s="9">
        <v>769</v>
      </c>
      <c r="F3" s="8">
        <v>2646</v>
      </c>
      <c r="G3" s="9">
        <v>1478</v>
      </c>
      <c r="H3" s="9">
        <v>576</v>
      </c>
      <c r="I3" s="9">
        <v>1031</v>
      </c>
      <c r="J3" s="8">
        <v>3085</v>
      </c>
      <c r="K3" s="28">
        <v>1258</v>
      </c>
      <c r="L3" s="28">
        <v>2494</v>
      </c>
      <c r="M3" s="28">
        <v>947</v>
      </c>
      <c r="N3" s="2">
        <f t="shared" ref="N3" si="0">SUM(K3:M3)</f>
        <v>4699</v>
      </c>
      <c r="O3" s="28">
        <v>773</v>
      </c>
      <c r="P3" s="28">
        <v>583</v>
      </c>
      <c r="Q3" s="28">
        <v>1208</v>
      </c>
      <c r="R3" s="2">
        <f>SUM(O3:Q3)</f>
        <v>2564</v>
      </c>
      <c r="S3" s="2">
        <f>F3+J3+N3+R3</f>
        <v>12994</v>
      </c>
    </row>
    <row r="4" spans="1:19" ht="30" x14ac:dyDescent="0.25">
      <c r="A4" s="34" t="s">
        <v>21</v>
      </c>
      <c r="B4" s="4" t="s">
        <v>23</v>
      </c>
      <c r="C4" s="9">
        <v>5254</v>
      </c>
      <c r="D4" s="9">
        <v>5240</v>
      </c>
      <c r="E4" s="9">
        <v>6017</v>
      </c>
      <c r="F4" s="8">
        <v>16511</v>
      </c>
      <c r="G4" s="9">
        <v>4937</v>
      </c>
      <c r="H4" s="9">
        <v>5716</v>
      </c>
      <c r="I4" s="9">
        <v>5196</v>
      </c>
      <c r="J4" s="8">
        <v>15849</v>
      </c>
      <c r="K4" s="28">
        <v>5455</v>
      </c>
      <c r="L4" s="28">
        <v>5697</v>
      </c>
      <c r="M4" s="28">
        <v>5689</v>
      </c>
      <c r="N4" s="2">
        <f>SUM(K4:M4)</f>
        <v>16841</v>
      </c>
      <c r="O4" s="28">
        <v>5451</v>
      </c>
      <c r="P4" s="28">
        <v>5451</v>
      </c>
      <c r="Q4" s="28">
        <v>5191</v>
      </c>
      <c r="R4" s="2">
        <f>SUM(O4:Q4)</f>
        <v>16093</v>
      </c>
      <c r="S4" s="2">
        <f>F4+J4+N4+R4</f>
        <v>65294</v>
      </c>
    </row>
    <row r="5" spans="1:19" x14ac:dyDescent="0.25">
      <c r="A5" s="34" t="s">
        <v>21</v>
      </c>
      <c r="B5" s="5" t="s">
        <v>24</v>
      </c>
      <c r="C5" s="10">
        <v>0.23886562618956986</v>
      </c>
      <c r="D5" s="10">
        <v>0.11870229007633588</v>
      </c>
      <c r="E5" s="10">
        <v>0.12780455376433439</v>
      </c>
      <c r="F5" s="11">
        <v>0.16025679849797106</v>
      </c>
      <c r="G5" s="10">
        <v>0.29937208831274054</v>
      </c>
      <c r="H5" s="10">
        <v>0.10076976906927922</v>
      </c>
      <c r="I5" s="10">
        <v>0.19842186297151654</v>
      </c>
      <c r="J5" s="11">
        <v>0.19464950470061201</v>
      </c>
      <c r="K5" s="29">
        <f t="shared" ref="K5:M5" si="1">IF(K4&lt;&gt;0,K3/K4,0)</f>
        <v>0.2306141154903758</v>
      </c>
      <c r="L5" s="29">
        <f t="shared" si="1"/>
        <v>0.43777426715815343</v>
      </c>
      <c r="M5" s="29">
        <f t="shared" si="1"/>
        <v>0.16646159254702056</v>
      </c>
      <c r="N5" s="7">
        <f>IF(N4&lt;&gt;0,N3/N4,0)</f>
        <v>0.27902143578172317</v>
      </c>
      <c r="O5" s="29">
        <f>IF(O4&lt;&gt;0,O3/O4,0)</f>
        <v>0.14180884241423591</v>
      </c>
      <c r="P5" s="29">
        <f t="shared" ref="O5:Q5" si="2">IF(P4&lt;&gt;0,P3/P4,0)</f>
        <v>0.10695285268758026</v>
      </c>
      <c r="Q5" s="29">
        <f t="shared" si="2"/>
        <v>0.23271046041225196</v>
      </c>
      <c r="R5" s="7">
        <f>IF(R4&lt;&gt;0,R3/R4,0)</f>
        <v>0.15932392965885789</v>
      </c>
      <c r="S5" s="7">
        <f>IF(S4&lt;&gt;0,S3/S4,0)</f>
        <v>0.19900756577939779</v>
      </c>
    </row>
    <row r="6" spans="1:19" ht="30" x14ac:dyDescent="0.25">
      <c r="A6" s="34" t="s">
        <v>21</v>
      </c>
      <c r="B6" s="4" t="s">
        <v>25</v>
      </c>
      <c r="C6" s="9">
        <v>562</v>
      </c>
      <c r="D6" s="9">
        <v>376</v>
      </c>
      <c r="E6" s="9">
        <v>371</v>
      </c>
      <c r="F6" s="8">
        <v>1309</v>
      </c>
      <c r="G6" s="9">
        <v>253</v>
      </c>
      <c r="H6" s="9">
        <v>347</v>
      </c>
      <c r="I6" s="9">
        <v>312</v>
      </c>
      <c r="J6" s="8">
        <v>912</v>
      </c>
      <c r="K6" s="28">
        <v>260</v>
      </c>
      <c r="L6" s="28">
        <v>253</v>
      </c>
      <c r="M6" s="28">
        <v>314</v>
      </c>
      <c r="N6" s="2">
        <f>SUM(K6:M6)</f>
        <v>827</v>
      </c>
      <c r="O6" s="28">
        <v>288</v>
      </c>
      <c r="P6" s="28">
        <v>340</v>
      </c>
      <c r="Q6" s="28">
        <v>351</v>
      </c>
      <c r="R6" s="2">
        <f>SUM(O6:Q6)</f>
        <v>979</v>
      </c>
      <c r="S6" s="2">
        <f>F6+J6+N6+R6</f>
        <v>4027</v>
      </c>
    </row>
    <row r="7" spans="1:19" x14ac:dyDescent="0.25">
      <c r="A7" s="34" t="s">
        <v>21</v>
      </c>
      <c r="B7" s="5" t="s">
        <v>26</v>
      </c>
      <c r="C7" s="10">
        <v>0.1069661210506281</v>
      </c>
      <c r="D7" s="10">
        <v>7.1755725190839698E-2</v>
      </c>
      <c r="E7" s="10">
        <v>6.1658633870699683E-2</v>
      </c>
      <c r="F7" s="11">
        <v>7.9280479680213192E-2</v>
      </c>
      <c r="G7" s="10">
        <v>5.1245695766659917E-2</v>
      </c>
      <c r="H7" s="10">
        <v>6.0706787963610918E-2</v>
      </c>
      <c r="I7" s="10">
        <v>6.0046189376443418E-2</v>
      </c>
      <c r="J7" s="11">
        <v>5.7543062653795191E-2</v>
      </c>
      <c r="K7" s="6">
        <f t="shared" ref="K7:M7" si="3">IF(K4&lt;&gt;0,K6/K4,0)</f>
        <v>4.7662694775435381E-2</v>
      </c>
      <c r="L7" s="6">
        <f t="shared" si="3"/>
        <v>4.4409338248200807E-2</v>
      </c>
      <c r="M7" s="6">
        <f t="shared" si="3"/>
        <v>5.5194234487607664E-2</v>
      </c>
      <c r="N7" s="7">
        <f>IF(N4&lt;&gt;0,N6/N4,0)</f>
        <v>4.9106347604061518E-2</v>
      </c>
      <c r="O7" s="29">
        <f>IF(O4&lt;&gt;0,O6/O4,0)</f>
        <v>5.283434232250963E-2</v>
      </c>
      <c r="P7" s="29">
        <f t="shared" ref="O7:Q7" si="4">IF(P4&lt;&gt;0,P6/P4,0)</f>
        <v>6.2373876352962758E-2</v>
      </c>
      <c r="Q7" s="29">
        <f t="shared" si="4"/>
        <v>6.7617029474089776E-2</v>
      </c>
      <c r="R7" s="7">
        <f>IF(R4&lt;&gt;0,R6/R4,0)</f>
        <v>6.0833902939166094E-2</v>
      </c>
      <c r="S7" s="7">
        <f>IF(S4&lt;&gt;0,S6/S4,0)</f>
        <v>6.1674885900695316E-2</v>
      </c>
    </row>
    <row r="9" spans="1:19" x14ac:dyDescent="0.25">
      <c r="A9" s="36" t="s">
        <v>31</v>
      </c>
      <c r="B9" s="4" t="s">
        <v>20</v>
      </c>
      <c r="C9" s="13">
        <v>29</v>
      </c>
      <c r="D9" s="13">
        <v>29</v>
      </c>
      <c r="E9" s="13">
        <v>28</v>
      </c>
      <c r="F9" s="12">
        <v>86</v>
      </c>
      <c r="G9" s="13">
        <v>28</v>
      </c>
      <c r="H9" s="13">
        <v>28</v>
      </c>
      <c r="I9" s="13">
        <v>28</v>
      </c>
      <c r="J9" s="12">
        <v>84</v>
      </c>
      <c r="K9" s="28">
        <v>28</v>
      </c>
      <c r="L9" s="28">
        <v>28</v>
      </c>
      <c r="M9" s="28">
        <v>28</v>
      </c>
      <c r="N9" s="30">
        <f>SUM(K9:M9)</f>
        <v>84</v>
      </c>
      <c r="O9" s="28">
        <v>28</v>
      </c>
      <c r="P9" s="28">
        <v>28</v>
      </c>
      <c r="Q9" s="28">
        <v>28</v>
      </c>
      <c r="R9" s="30">
        <f>SUM(O9:Q9)</f>
        <v>84</v>
      </c>
      <c r="S9" s="2">
        <f>F9+J9+N9+R9</f>
        <v>338</v>
      </c>
    </row>
    <row r="10" spans="1:19" ht="45" x14ac:dyDescent="0.25">
      <c r="A10" s="34" t="s">
        <v>21</v>
      </c>
      <c r="B10" s="4" t="s">
        <v>22</v>
      </c>
      <c r="C10" s="13">
        <v>121</v>
      </c>
      <c r="D10" s="13">
        <v>62</v>
      </c>
      <c r="E10" s="13">
        <v>81</v>
      </c>
      <c r="F10" s="12">
        <v>264</v>
      </c>
      <c r="G10" s="13">
        <v>143</v>
      </c>
      <c r="H10" s="13">
        <v>64</v>
      </c>
      <c r="I10" s="13">
        <v>91</v>
      </c>
      <c r="J10" s="12">
        <v>298</v>
      </c>
      <c r="K10" s="28">
        <v>96</v>
      </c>
      <c r="L10" s="28">
        <v>316</v>
      </c>
      <c r="M10" s="28">
        <v>76</v>
      </c>
      <c r="N10" s="30">
        <f>SUM(K10:M10)</f>
        <v>488</v>
      </c>
      <c r="O10" s="28">
        <v>49</v>
      </c>
      <c r="P10" s="28">
        <v>30</v>
      </c>
      <c r="Q10" s="28">
        <v>99</v>
      </c>
      <c r="R10" s="30">
        <f>SUM(O10:Q10)</f>
        <v>178</v>
      </c>
      <c r="S10" s="2">
        <f>F10+J10+N10+R10</f>
        <v>1228</v>
      </c>
    </row>
    <row r="11" spans="1:19" ht="30" x14ac:dyDescent="0.25">
      <c r="A11" s="34" t="s">
        <v>21</v>
      </c>
      <c r="B11" s="4" t="s">
        <v>23</v>
      </c>
      <c r="C11" s="13">
        <v>580</v>
      </c>
      <c r="D11" s="13">
        <v>564</v>
      </c>
      <c r="E11" s="13">
        <v>644</v>
      </c>
      <c r="F11" s="12">
        <v>1788</v>
      </c>
      <c r="G11" s="13">
        <v>532</v>
      </c>
      <c r="H11" s="13">
        <v>616</v>
      </c>
      <c r="I11" s="13">
        <v>560</v>
      </c>
      <c r="J11" s="12">
        <v>1708</v>
      </c>
      <c r="K11" s="28">
        <v>588</v>
      </c>
      <c r="L11" s="28">
        <v>616</v>
      </c>
      <c r="M11" s="28">
        <v>616</v>
      </c>
      <c r="N11" s="30">
        <f>SUM(K11:M11)</f>
        <v>1820</v>
      </c>
      <c r="O11" s="28">
        <v>588</v>
      </c>
      <c r="P11" s="28">
        <v>588</v>
      </c>
      <c r="Q11" s="28">
        <v>560</v>
      </c>
      <c r="R11" s="30">
        <f>SUM(O11:Q11)</f>
        <v>1736</v>
      </c>
      <c r="S11" s="2">
        <f>F11+J11+N11+R11</f>
        <v>7052</v>
      </c>
    </row>
    <row r="12" spans="1:19" x14ac:dyDescent="0.25">
      <c r="A12" s="34" t="s">
        <v>21</v>
      </c>
      <c r="B12" s="5" t="s">
        <v>24</v>
      </c>
      <c r="C12" s="14">
        <v>0.20862068965517241</v>
      </c>
      <c r="D12" s="14">
        <v>0.1099290780141844</v>
      </c>
      <c r="E12" s="14">
        <v>0.12577639751552794</v>
      </c>
      <c r="F12" s="15">
        <v>0.1476510067114094</v>
      </c>
      <c r="G12" s="14">
        <v>0.26879699248120303</v>
      </c>
      <c r="H12" s="14">
        <v>0.1038961038961039</v>
      </c>
      <c r="I12" s="14">
        <v>0.16250000000000001</v>
      </c>
      <c r="J12" s="15">
        <v>0.17447306791569087</v>
      </c>
      <c r="K12" s="29">
        <f>IF(K11&lt;&gt;0,K10/K11,0)</f>
        <v>0.16326530612244897</v>
      </c>
      <c r="L12" s="29">
        <f>IF(L11&lt;&gt;0,L10/L11,0)</f>
        <v>0.51298701298701299</v>
      </c>
      <c r="M12" s="29">
        <f>IF(M11&lt;&gt;0,M10/M11,0)</f>
        <v>0.12337662337662338</v>
      </c>
      <c r="N12" s="31">
        <f>IF(N11&lt;&gt;0,N10/N11,0)</f>
        <v>0.26813186813186812</v>
      </c>
      <c r="O12" s="29">
        <f t="shared" ref="O12:Q12" si="5">IF(O11&lt;&gt;0,O10/O11,0)</f>
        <v>8.3333333333333329E-2</v>
      </c>
      <c r="P12" s="29">
        <f t="shared" si="5"/>
        <v>5.1020408163265307E-2</v>
      </c>
      <c r="Q12" s="29">
        <f t="shared" si="5"/>
        <v>0.1767857142857143</v>
      </c>
      <c r="R12" s="31">
        <f>IF(R11&lt;&gt;0,R10/R11,0)</f>
        <v>0.10253456221198157</v>
      </c>
      <c r="S12" s="7">
        <f t="shared" ref="S12" si="6">IF(S11&lt;&gt;0,S10/S11,0)</f>
        <v>0.17413499716392514</v>
      </c>
    </row>
    <row r="13" spans="1:19" ht="30" x14ac:dyDescent="0.25">
      <c r="A13" s="34" t="s">
        <v>21</v>
      </c>
      <c r="B13" s="4" t="s">
        <v>25</v>
      </c>
      <c r="C13" s="13">
        <v>39</v>
      </c>
      <c r="D13" s="13">
        <v>21</v>
      </c>
      <c r="E13" s="13">
        <v>40</v>
      </c>
      <c r="F13" s="12">
        <v>100</v>
      </c>
      <c r="G13" s="13">
        <v>29</v>
      </c>
      <c r="H13" s="13">
        <v>41</v>
      </c>
      <c r="I13" s="13">
        <v>14</v>
      </c>
      <c r="J13" s="12">
        <v>84</v>
      </c>
      <c r="K13" s="28">
        <v>9</v>
      </c>
      <c r="L13" s="28">
        <v>12</v>
      </c>
      <c r="M13" s="28">
        <v>27</v>
      </c>
      <c r="N13" s="30">
        <f>SUM(K13:M13)</f>
        <v>48</v>
      </c>
      <c r="O13" s="28">
        <v>14</v>
      </c>
      <c r="P13" s="28">
        <v>14</v>
      </c>
      <c r="Q13" s="28">
        <v>21</v>
      </c>
      <c r="R13" s="30">
        <f>SUM(O13:Q13)</f>
        <v>49</v>
      </c>
      <c r="S13" s="2">
        <f>F13+J13+N13+R13</f>
        <v>281</v>
      </c>
    </row>
    <row r="14" spans="1:19" x14ac:dyDescent="0.25">
      <c r="A14" s="34" t="s">
        <v>21</v>
      </c>
      <c r="B14" s="5" t="s">
        <v>26</v>
      </c>
      <c r="C14" s="14">
        <v>6.7241379310344823E-2</v>
      </c>
      <c r="D14" s="14">
        <v>3.7234042553191488E-2</v>
      </c>
      <c r="E14" s="14">
        <v>6.2111801242236024E-2</v>
      </c>
      <c r="F14" s="15">
        <v>5.5928411633109618E-2</v>
      </c>
      <c r="G14" s="14">
        <v>5.4511278195488719E-2</v>
      </c>
      <c r="H14" s="14">
        <v>6.6558441558441553E-2</v>
      </c>
      <c r="I14" s="14">
        <v>2.5000000000000001E-2</v>
      </c>
      <c r="J14" s="15">
        <v>4.9180327868852458E-2</v>
      </c>
      <c r="K14" s="29">
        <f>IF(K11&lt;&gt;0,K13/K11,0)</f>
        <v>1.5306122448979591E-2</v>
      </c>
      <c r="L14" s="29">
        <f>IF(L11&lt;&gt;0,L13/L11,0)</f>
        <v>1.948051948051948E-2</v>
      </c>
      <c r="M14" s="29">
        <f t="shared" ref="M14" si="7">IF(M11&lt;&gt;0,M13/M11,0)</f>
        <v>4.3831168831168832E-2</v>
      </c>
      <c r="N14" s="31">
        <f>IF(N11&lt;&gt;0,N13/N11,0)</f>
        <v>2.6373626373626374E-2</v>
      </c>
      <c r="O14" s="29">
        <f t="shared" ref="O14:Q14" si="8">IF(O11&lt;&gt;0,O13/O11,0)</f>
        <v>2.3809523809523808E-2</v>
      </c>
      <c r="P14" s="29">
        <f t="shared" si="8"/>
        <v>2.3809523809523808E-2</v>
      </c>
      <c r="Q14" s="29">
        <f t="shared" si="8"/>
        <v>3.7499999999999999E-2</v>
      </c>
      <c r="R14" s="31">
        <f>IF(R11&lt;&gt;0,R13/R11,0)</f>
        <v>2.8225806451612902E-2</v>
      </c>
      <c r="S14" s="7">
        <f>IF(S11&lt;&gt;0,S13/S11,0)</f>
        <v>3.9846851956891659E-2</v>
      </c>
    </row>
    <row r="15" spans="1:19" x14ac:dyDescent="0.25">
      <c r="K15" s="32"/>
      <c r="L15" s="32"/>
      <c r="M15" s="32"/>
      <c r="N15" s="32"/>
      <c r="R15" s="32"/>
    </row>
    <row r="16" spans="1:19" x14ac:dyDescent="0.25">
      <c r="A16" s="36" t="s">
        <v>32</v>
      </c>
      <c r="B16" s="4" t="s">
        <v>20</v>
      </c>
      <c r="C16" s="17">
        <v>70</v>
      </c>
      <c r="D16" s="17">
        <v>70</v>
      </c>
      <c r="E16" s="17">
        <v>70</v>
      </c>
      <c r="F16" s="16">
        <v>210</v>
      </c>
      <c r="G16" s="17">
        <v>69</v>
      </c>
      <c r="H16" s="17">
        <v>69</v>
      </c>
      <c r="I16" s="17">
        <v>69</v>
      </c>
      <c r="J16" s="16">
        <v>207</v>
      </c>
      <c r="K16" s="28">
        <v>69</v>
      </c>
      <c r="L16" s="28">
        <v>69</v>
      </c>
      <c r="M16" s="28">
        <v>68</v>
      </c>
      <c r="N16" s="30">
        <f>SUM(K16:M16)</f>
        <v>206</v>
      </c>
      <c r="O16" s="28">
        <v>68</v>
      </c>
      <c r="P16" s="28">
        <v>68</v>
      </c>
      <c r="Q16" s="28">
        <v>68</v>
      </c>
      <c r="R16" s="30">
        <f>SUM(O16:Q16)</f>
        <v>204</v>
      </c>
      <c r="S16" s="2">
        <f>F16+J16+N16+R16</f>
        <v>827</v>
      </c>
    </row>
    <row r="17" spans="1:19" ht="45" x14ac:dyDescent="0.25">
      <c r="A17" s="34" t="s">
        <v>21</v>
      </c>
      <c r="B17" s="4" t="s">
        <v>22</v>
      </c>
      <c r="C17" s="17">
        <v>376</v>
      </c>
      <c r="D17" s="17">
        <v>222</v>
      </c>
      <c r="E17" s="17">
        <v>250</v>
      </c>
      <c r="F17" s="16">
        <v>848</v>
      </c>
      <c r="G17" s="17">
        <v>442</v>
      </c>
      <c r="H17" s="17">
        <v>231</v>
      </c>
      <c r="I17" s="17">
        <v>318</v>
      </c>
      <c r="J17" s="16">
        <v>991</v>
      </c>
      <c r="K17" s="28">
        <v>354</v>
      </c>
      <c r="L17" s="28">
        <v>657</v>
      </c>
      <c r="M17" s="28">
        <v>311</v>
      </c>
      <c r="N17" s="30">
        <f>SUM(K17:M17)</f>
        <v>1322</v>
      </c>
      <c r="O17" s="28">
        <v>231</v>
      </c>
      <c r="P17" s="28">
        <v>176</v>
      </c>
      <c r="Q17" s="28">
        <v>341</v>
      </c>
      <c r="R17" s="30">
        <f>SUM(O17:Q17)</f>
        <v>748</v>
      </c>
      <c r="S17" s="2">
        <f>F17+J17+N17+R17</f>
        <v>3909</v>
      </c>
    </row>
    <row r="18" spans="1:19" ht="30" x14ac:dyDescent="0.25">
      <c r="A18" s="34" t="s">
        <v>21</v>
      </c>
      <c r="B18" s="4" t="s">
        <v>23</v>
      </c>
      <c r="C18" s="17">
        <v>1400</v>
      </c>
      <c r="D18" s="17">
        <v>1400</v>
      </c>
      <c r="E18" s="17">
        <v>1610</v>
      </c>
      <c r="F18" s="16">
        <v>4410</v>
      </c>
      <c r="G18" s="17">
        <v>1311</v>
      </c>
      <c r="H18" s="17">
        <v>1518</v>
      </c>
      <c r="I18" s="17">
        <v>1380</v>
      </c>
      <c r="J18" s="16">
        <v>4209</v>
      </c>
      <c r="K18" s="28">
        <v>1449</v>
      </c>
      <c r="L18" s="28">
        <v>1499</v>
      </c>
      <c r="M18" s="28">
        <v>1496</v>
      </c>
      <c r="N18" s="30">
        <f>SUM(K18:M18)</f>
        <v>4444</v>
      </c>
      <c r="O18" s="28">
        <v>1428</v>
      </c>
      <c r="P18" s="28">
        <v>1428</v>
      </c>
      <c r="Q18" s="28">
        <v>1360</v>
      </c>
      <c r="R18" s="30">
        <f>SUM(O18:Q18)</f>
        <v>4216</v>
      </c>
      <c r="S18" s="2">
        <f>F18+J18+N18+R18</f>
        <v>17279</v>
      </c>
    </row>
    <row r="19" spans="1:19" x14ac:dyDescent="0.25">
      <c r="A19" s="34" t="s">
        <v>21</v>
      </c>
      <c r="B19" s="5" t="s">
        <v>24</v>
      </c>
      <c r="C19" s="18">
        <v>0.26857142857142857</v>
      </c>
      <c r="D19" s="18">
        <v>0.15857142857142856</v>
      </c>
      <c r="E19" s="18">
        <v>0.15527950310559005</v>
      </c>
      <c r="F19" s="19">
        <v>0.19229024943310657</v>
      </c>
      <c r="G19" s="18">
        <v>0.33714721586575136</v>
      </c>
      <c r="H19" s="18">
        <v>0.15217391304347827</v>
      </c>
      <c r="I19" s="18">
        <v>0.23043478260869565</v>
      </c>
      <c r="J19" s="19">
        <v>0.23544784984556902</v>
      </c>
      <c r="K19" s="29">
        <f t="shared" ref="K19:M19" si="9">IF(K18&lt;&gt;0,K17/K18,0)</f>
        <v>0.2443064182194617</v>
      </c>
      <c r="L19" s="29">
        <f t="shared" si="9"/>
        <v>0.43829219479653103</v>
      </c>
      <c r="M19" s="29">
        <f t="shared" si="9"/>
        <v>0.20788770053475936</v>
      </c>
      <c r="N19" s="31">
        <f>IF(N18&lt;&gt;0,N17/N18,0)</f>
        <v>0.29747974797479748</v>
      </c>
      <c r="O19" s="29">
        <f t="shared" ref="O19:Q19" si="10">IF(O18&lt;&gt;0,O17/O18,0)</f>
        <v>0.16176470588235295</v>
      </c>
      <c r="P19" s="29">
        <f t="shared" si="10"/>
        <v>0.12324929971988796</v>
      </c>
      <c r="Q19" s="29">
        <f t="shared" si="10"/>
        <v>0.25073529411764706</v>
      </c>
      <c r="R19" s="31">
        <f>IF(R18&lt;&gt;0,R17/R18,0)</f>
        <v>0.17741935483870969</v>
      </c>
      <c r="S19" s="7">
        <f t="shared" ref="S19" si="11">IF(S18&lt;&gt;0,S17/S18,0)</f>
        <v>0.22622836969732044</v>
      </c>
    </row>
    <row r="20" spans="1:19" ht="30" x14ac:dyDescent="0.25">
      <c r="A20" s="34" t="s">
        <v>21</v>
      </c>
      <c r="B20" s="4" t="s">
        <v>25</v>
      </c>
      <c r="C20" s="17">
        <v>225</v>
      </c>
      <c r="D20" s="17">
        <v>154</v>
      </c>
      <c r="E20" s="17">
        <v>151</v>
      </c>
      <c r="F20" s="16">
        <v>530</v>
      </c>
      <c r="G20" s="17">
        <v>101</v>
      </c>
      <c r="H20" s="17">
        <v>154</v>
      </c>
      <c r="I20" s="17">
        <v>117</v>
      </c>
      <c r="J20" s="16">
        <v>372</v>
      </c>
      <c r="K20" s="28">
        <v>109</v>
      </c>
      <c r="L20" s="28">
        <v>58</v>
      </c>
      <c r="M20" s="28">
        <v>108</v>
      </c>
      <c r="N20" s="30">
        <f>SUM(K20:M20)</f>
        <v>275</v>
      </c>
      <c r="O20" s="28">
        <v>115</v>
      </c>
      <c r="P20" s="28">
        <v>115</v>
      </c>
      <c r="Q20" s="28">
        <v>121</v>
      </c>
      <c r="R20" s="30">
        <f>SUM(O20:Q20)</f>
        <v>351</v>
      </c>
      <c r="S20" s="2">
        <f>F20+J20+N20+R20</f>
        <v>1528</v>
      </c>
    </row>
    <row r="21" spans="1:19" x14ac:dyDescent="0.25">
      <c r="A21" s="34" t="s">
        <v>21</v>
      </c>
      <c r="B21" s="5" t="s">
        <v>26</v>
      </c>
      <c r="C21" s="18">
        <v>0.16071428571428573</v>
      </c>
      <c r="D21" s="18">
        <v>0.11</v>
      </c>
      <c r="E21" s="18">
        <v>9.3788819875776391E-2</v>
      </c>
      <c r="F21" s="19">
        <v>0.12018140589569161</v>
      </c>
      <c r="G21" s="18">
        <v>7.7040427154843633E-2</v>
      </c>
      <c r="H21" s="18">
        <v>0.10144927536231885</v>
      </c>
      <c r="I21" s="18">
        <v>8.478260869565217E-2</v>
      </c>
      <c r="J21" s="19">
        <v>8.838203848895225E-2</v>
      </c>
      <c r="K21" s="29">
        <f t="shared" ref="K21:M21" si="12">IF(K18&lt;&gt;0,K20/K18,0)</f>
        <v>7.522429261559696E-2</v>
      </c>
      <c r="L21" s="29">
        <f t="shared" si="12"/>
        <v>3.8692461641094064E-2</v>
      </c>
      <c r="M21" s="29">
        <f t="shared" si="12"/>
        <v>7.2192513368983954E-2</v>
      </c>
      <c r="N21" s="31">
        <f>IF(N18&lt;&gt;0,N20/N18,0)</f>
        <v>6.1881188118811881E-2</v>
      </c>
      <c r="O21" s="29">
        <f t="shared" ref="O21:Q21" si="13">IF(O18&lt;&gt;0,O20/O18,0)</f>
        <v>8.0532212885154067E-2</v>
      </c>
      <c r="P21" s="29">
        <f t="shared" si="13"/>
        <v>8.0532212885154067E-2</v>
      </c>
      <c r="Q21" s="29">
        <f t="shared" si="13"/>
        <v>8.8970588235294121E-2</v>
      </c>
      <c r="R21" s="31">
        <f>IF(R18&lt;&gt;0,R20/R18,0)</f>
        <v>8.3254269449715368E-2</v>
      </c>
      <c r="S21" s="7">
        <f>IF(S18&lt;&gt;0,S20/S18,0)</f>
        <v>8.8431043463163383E-2</v>
      </c>
    </row>
    <row r="22" spans="1:19" x14ac:dyDescent="0.25">
      <c r="K22" s="32"/>
      <c r="L22" s="32"/>
      <c r="M22" s="32"/>
      <c r="N22" s="32"/>
      <c r="R22" s="32"/>
    </row>
    <row r="23" spans="1:19" x14ac:dyDescent="0.25">
      <c r="A23" s="36" t="s">
        <v>33</v>
      </c>
      <c r="B23" s="4" t="s">
        <v>20</v>
      </c>
      <c r="C23" s="21">
        <v>69</v>
      </c>
      <c r="D23" s="21">
        <v>69</v>
      </c>
      <c r="E23" s="21">
        <v>69</v>
      </c>
      <c r="F23" s="20">
        <v>207</v>
      </c>
      <c r="G23" s="21">
        <v>69</v>
      </c>
      <c r="H23" s="21">
        <v>69</v>
      </c>
      <c r="I23" s="21">
        <v>69</v>
      </c>
      <c r="J23" s="20">
        <v>207</v>
      </c>
      <c r="K23" s="28">
        <v>69</v>
      </c>
      <c r="L23" s="28">
        <v>69</v>
      </c>
      <c r="M23" s="28">
        <v>69</v>
      </c>
      <c r="N23" s="30">
        <f>SUM(K23:M23)</f>
        <v>207</v>
      </c>
      <c r="O23" s="28">
        <v>70</v>
      </c>
      <c r="P23" s="28">
        <v>70</v>
      </c>
      <c r="Q23" s="28">
        <v>70</v>
      </c>
      <c r="R23" s="30">
        <f>SUM(O23:Q23)</f>
        <v>210</v>
      </c>
      <c r="S23" s="2">
        <f>F23+J23+N23+R23</f>
        <v>831</v>
      </c>
    </row>
    <row r="24" spans="1:19" ht="45" x14ac:dyDescent="0.25">
      <c r="A24" s="34" t="s">
        <v>21</v>
      </c>
      <c r="B24" s="4" t="s">
        <v>22</v>
      </c>
      <c r="C24" s="21">
        <v>303</v>
      </c>
      <c r="D24" s="21">
        <v>110</v>
      </c>
      <c r="E24" s="21">
        <v>142</v>
      </c>
      <c r="F24" s="20">
        <v>555</v>
      </c>
      <c r="G24" s="21">
        <v>334</v>
      </c>
      <c r="H24" s="21">
        <v>116</v>
      </c>
      <c r="I24" s="21">
        <v>278</v>
      </c>
      <c r="J24" s="20">
        <v>728</v>
      </c>
      <c r="K24" s="28">
        <v>350</v>
      </c>
      <c r="L24" s="28">
        <v>702</v>
      </c>
      <c r="M24" s="28">
        <v>208</v>
      </c>
      <c r="N24" s="30">
        <f>SUM(K24:M24)</f>
        <v>1260</v>
      </c>
      <c r="O24" s="28">
        <v>181</v>
      </c>
      <c r="P24" s="28">
        <v>131</v>
      </c>
      <c r="Q24" s="28">
        <v>296</v>
      </c>
      <c r="R24" s="30">
        <f>SUM(O24:Q24)</f>
        <v>608</v>
      </c>
      <c r="S24" s="2">
        <f>F24+J24+N24+R24</f>
        <v>3151</v>
      </c>
    </row>
    <row r="25" spans="1:19" ht="30" x14ac:dyDescent="0.25">
      <c r="A25" s="34" t="s">
        <v>21</v>
      </c>
      <c r="B25" s="4" t="s">
        <v>23</v>
      </c>
      <c r="C25" s="21">
        <v>1376</v>
      </c>
      <c r="D25" s="21">
        <v>1376</v>
      </c>
      <c r="E25" s="21">
        <v>1582</v>
      </c>
      <c r="F25" s="20">
        <v>4334</v>
      </c>
      <c r="G25" s="21">
        <v>1307</v>
      </c>
      <c r="H25" s="21">
        <v>1514</v>
      </c>
      <c r="I25" s="21">
        <v>1375</v>
      </c>
      <c r="J25" s="20">
        <v>4196</v>
      </c>
      <c r="K25" s="28">
        <v>1445</v>
      </c>
      <c r="L25" s="28">
        <v>1513</v>
      </c>
      <c r="M25" s="28">
        <v>1514</v>
      </c>
      <c r="N25" s="30">
        <f>SUM(K25:M25)</f>
        <v>4472</v>
      </c>
      <c r="O25" s="28">
        <v>1466</v>
      </c>
      <c r="P25" s="28">
        <v>1465</v>
      </c>
      <c r="Q25" s="28">
        <v>1396</v>
      </c>
      <c r="R25" s="30">
        <f>SUM(O25:Q25)</f>
        <v>4327</v>
      </c>
      <c r="S25" s="2">
        <f>F25+J25+N25+R25</f>
        <v>17329</v>
      </c>
    </row>
    <row r="26" spans="1:19" x14ac:dyDescent="0.25">
      <c r="A26" s="34" t="s">
        <v>21</v>
      </c>
      <c r="B26" s="5" t="s">
        <v>24</v>
      </c>
      <c r="C26" s="22">
        <v>0.22020348837209303</v>
      </c>
      <c r="D26" s="22">
        <v>7.9941860465116282E-2</v>
      </c>
      <c r="E26" s="22">
        <v>8.9759797724399501E-2</v>
      </c>
      <c r="F26" s="23">
        <v>0.1280572219658514</v>
      </c>
      <c r="G26" s="22">
        <v>0.25554705432287683</v>
      </c>
      <c r="H26" s="22">
        <v>7.6618229854689565E-2</v>
      </c>
      <c r="I26" s="22">
        <v>0.20218181818181818</v>
      </c>
      <c r="J26" s="23">
        <v>0.17349857006673022</v>
      </c>
      <c r="K26" s="29">
        <f t="shared" ref="K26:M26" si="14">IF(K25&lt;&gt;0,K24/K25,0)</f>
        <v>0.24221453287197231</v>
      </c>
      <c r="L26" s="29">
        <f t="shared" si="14"/>
        <v>0.4639788499669531</v>
      </c>
      <c r="M26" s="29">
        <f t="shared" si="14"/>
        <v>0.13738441215323646</v>
      </c>
      <c r="N26" s="31">
        <f>IF(N25&lt;&gt;0,N24/N25,0)</f>
        <v>0.28175313059033991</v>
      </c>
      <c r="O26" s="29">
        <f t="shared" ref="O26:Q26" si="15">IF(O25&lt;&gt;0,O24/O25,0)</f>
        <v>0.12346521145975443</v>
      </c>
      <c r="P26" s="29">
        <f t="shared" si="15"/>
        <v>8.9419795221842999E-2</v>
      </c>
      <c r="Q26" s="29">
        <f t="shared" si="15"/>
        <v>0.21203438395415472</v>
      </c>
      <c r="R26" s="31">
        <f>IF(R25&lt;&gt;0,R24/R25,0)</f>
        <v>0.14051305754564364</v>
      </c>
      <c r="S26" s="7">
        <f t="shared" ref="S26" si="16">IF(S25&lt;&gt;0,S24/S25,0)</f>
        <v>0.18183392001846616</v>
      </c>
    </row>
    <row r="27" spans="1:19" ht="30" x14ac:dyDescent="0.25">
      <c r="A27" s="34" t="s">
        <v>21</v>
      </c>
      <c r="B27" s="4" t="s">
        <v>25</v>
      </c>
      <c r="C27" s="21">
        <v>100</v>
      </c>
      <c r="D27" s="21">
        <v>49</v>
      </c>
      <c r="E27" s="21">
        <v>55</v>
      </c>
      <c r="F27" s="20">
        <v>204</v>
      </c>
      <c r="G27" s="21">
        <v>52</v>
      </c>
      <c r="H27" s="21">
        <v>66</v>
      </c>
      <c r="I27" s="21">
        <v>53</v>
      </c>
      <c r="J27" s="20">
        <v>171</v>
      </c>
      <c r="K27" s="28">
        <v>49</v>
      </c>
      <c r="L27" s="28">
        <v>72</v>
      </c>
      <c r="M27" s="28">
        <v>70</v>
      </c>
      <c r="N27" s="30">
        <f>SUM(K27:M27)</f>
        <v>191</v>
      </c>
      <c r="O27" s="28">
        <v>51</v>
      </c>
      <c r="P27" s="28">
        <v>84</v>
      </c>
      <c r="Q27" s="28">
        <v>74</v>
      </c>
      <c r="R27" s="30">
        <f>SUM(O27:Q27)</f>
        <v>209</v>
      </c>
      <c r="S27" s="2">
        <f>F27+J27+N27+R27</f>
        <v>775</v>
      </c>
    </row>
    <row r="28" spans="1:19" x14ac:dyDescent="0.25">
      <c r="A28" s="34" t="s">
        <v>21</v>
      </c>
      <c r="B28" s="5" t="s">
        <v>26</v>
      </c>
      <c r="C28" s="22">
        <v>7.2674418604651167E-2</v>
      </c>
      <c r="D28" s="22">
        <v>3.5610465116279071E-2</v>
      </c>
      <c r="E28" s="22">
        <v>3.47661188369153E-2</v>
      </c>
      <c r="F28" s="23">
        <v>4.7069681587448085E-2</v>
      </c>
      <c r="G28" s="22">
        <v>3.978576893649579E-2</v>
      </c>
      <c r="H28" s="22">
        <v>4.3593130779392336E-2</v>
      </c>
      <c r="I28" s="22">
        <v>3.8545454545454542E-2</v>
      </c>
      <c r="J28" s="23">
        <v>4.075309818875119E-2</v>
      </c>
      <c r="K28" s="29">
        <f t="shared" ref="K28:M28" si="17">IF(K25&lt;&gt;0,K27/K25,0)</f>
        <v>3.3910034602076124E-2</v>
      </c>
      <c r="L28" s="29">
        <f t="shared" si="17"/>
        <v>4.758757435558493E-2</v>
      </c>
      <c r="M28" s="29">
        <f t="shared" si="17"/>
        <v>4.6235138705416116E-2</v>
      </c>
      <c r="N28" s="31">
        <f>IF(N25&lt;&gt;0,N27/N25,0)</f>
        <v>4.2710196779964224E-2</v>
      </c>
      <c r="O28" s="29">
        <f t="shared" ref="O28:Q28" si="18">IF(O25&lt;&gt;0,O27/O25,0)</f>
        <v>3.4788540245566164E-2</v>
      </c>
      <c r="P28" s="29">
        <f t="shared" si="18"/>
        <v>5.7337883959044371E-2</v>
      </c>
      <c r="Q28" s="29">
        <f t="shared" si="18"/>
        <v>5.300859598853868E-2</v>
      </c>
      <c r="R28" s="31">
        <f>IF(R25&lt;&gt;0,R27/R25,0)</f>
        <v>4.8301363531314999E-2</v>
      </c>
      <c r="S28" s="7">
        <f>IF(S25&lt;&gt;0,S27/S25,0)</f>
        <v>4.4722719141323794E-2</v>
      </c>
    </row>
    <row r="29" spans="1:19" x14ac:dyDescent="0.25">
      <c r="K29" s="32"/>
      <c r="L29" s="32"/>
      <c r="M29" s="32"/>
      <c r="N29" s="32"/>
      <c r="R29" s="32"/>
    </row>
    <row r="30" spans="1:19" x14ac:dyDescent="0.25">
      <c r="A30" s="33" t="s">
        <v>30</v>
      </c>
      <c r="B30" s="4" t="s">
        <v>20</v>
      </c>
      <c r="C30" s="25">
        <v>96</v>
      </c>
      <c r="D30" s="25">
        <v>96</v>
      </c>
      <c r="E30" s="25">
        <v>96</v>
      </c>
      <c r="F30" s="24">
        <v>288</v>
      </c>
      <c r="G30" s="25">
        <v>95</v>
      </c>
      <c r="H30" s="25">
        <v>95</v>
      </c>
      <c r="I30" s="25">
        <v>95</v>
      </c>
      <c r="J30" s="24">
        <v>285</v>
      </c>
      <c r="K30" s="28">
        <v>95</v>
      </c>
      <c r="L30" s="28">
        <v>95</v>
      </c>
      <c r="M30" s="28">
        <v>95</v>
      </c>
      <c r="N30" s="30">
        <f>SUM(K30:M30)</f>
        <v>285</v>
      </c>
      <c r="O30" s="28">
        <v>95</v>
      </c>
      <c r="P30" s="28">
        <v>95</v>
      </c>
      <c r="Q30" s="28">
        <v>95</v>
      </c>
      <c r="R30" s="30">
        <f>SUM(O30:Q30)</f>
        <v>285</v>
      </c>
      <c r="S30" s="2">
        <f>F30+J30+N30+R30</f>
        <v>1143</v>
      </c>
    </row>
    <row r="31" spans="1:19" ht="45" x14ac:dyDescent="0.25">
      <c r="A31" s="34" t="s">
        <v>21</v>
      </c>
      <c r="B31" s="4" t="s">
        <v>22</v>
      </c>
      <c r="C31" s="25">
        <v>455</v>
      </c>
      <c r="D31" s="25">
        <v>228</v>
      </c>
      <c r="E31" s="25">
        <v>296</v>
      </c>
      <c r="F31" s="24">
        <v>979</v>
      </c>
      <c r="G31" s="25">
        <v>559</v>
      </c>
      <c r="H31" s="25">
        <v>165</v>
      </c>
      <c r="I31" s="25">
        <v>344</v>
      </c>
      <c r="J31" s="24">
        <v>1068</v>
      </c>
      <c r="K31" s="28">
        <v>458</v>
      </c>
      <c r="L31" s="28">
        <v>819</v>
      </c>
      <c r="M31" s="28">
        <v>352</v>
      </c>
      <c r="N31" s="30">
        <f>SUM(K31:M31)</f>
        <v>1629</v>
      </c>
      <c r="O31" s="28">
        <v>312</v>
      </c>
      <c r="P31" s="28">
        <v>246</v>
      </c>
      <c r="Q31" s="28">
        <v>472</v>
      </c>
      <c r="R31" s="30">
        <f>SUM(O31:Q31)</f>
        <v>1030</v>
      </c>
      <c r="S31" s="2">
        <f>F31+J31+N31+R31</f>
        <v>4706</v>
      </c>
    </row>
    <row r="32" spans="1:19" ht="30" x14ac:dyDescent="0.25">
      <c r="A32" s="34" t="s">
        <v>21</v>
      </c>
      <c r="B32" s="4" t="s">
        <v>23</v>
      </c>
      <c r="C32" s="25">
        <v>1898</v>
      </c>
      <c r="D32" s="25">
        <v>1900</v>
      </c>
      <c r="E32" s="25">
        <v>2181</v>
      </c>
      <c r="F32" s="24">
        <v>5979</v>
      </c>
      <c r="G32" s="25">
        <v>1787</v>
      </c>
      <c r="H32" s="25">
        <v>2068</v>
      </c>
      <c r="I32" s="25">
        <v>1881</v>
      </c>
      <c r="J32" s="24">
        <v>5736</v>
      </c>
      <c r="K32" s="28">
        <v>1973</v>
      </c>
      <c r="L32" s="28">
        <v>2069</v>
      </c>
      <c r="M32" s="28">
        <v>2063</v>
      </c>
      <c r="N32" s="30">
        <f>SUM(K32:M32)</f>
        <v>6105</v>
      </c>
      <c r="O32" s="28">
        <v>1969</v>
      </c>
      <c r="P32" s="28">
        <v>1970</v>
      </c>
      <c r="Q32" s="28">
        <v>1875</v>
      </c>
      <c r="R32" s="30">
        <f>SUM(O32:Q32)</f>
        <v>5814</v>
      </c>
      <c r="S32" s="2">
        <f>F32+J32+N32+R32</f>
        <v>23634</v>
      </c>
    </row>
    <row r="33" spans="1:19" x14ac:dyDescent="0.25">
      <c r="A33" s="34" t="s">
        <v>21</v>
      </c>
      <c r="B33" s="5" t="s">
        <v>24</v>
      </c>
      <c r="C33" s="26">
        <v>0.23972602739726026</v>
      </c>
      <c r="D33" s="26">
        <v>0.12</v>
      </c>
      <c r="E33" s="26">
        <v>0.13571756075194866</v>
      </c>
      <c r="F33" s="27">
        <v>0.1637397558120087</v>
      </c>
      <c r="G33" s="26">
        <v>0.31281477336317853</v>
      </c>
      <c r="H33" s="26">
        <v>7.9787234042553196E-2</v>
      </c>
      <c r="I33" s="26">
        <v>0.18288144603934078</v>
      </c>
      <c r="J33" s="27">
        <v>0.18619246861924685</v>
      </c>
      <c r="K33" s="29">
        <f t="shared" ref="K33:M33" si="19">IF(K32&lt;&gt;0,K31/K32,0)</f>
        <v>0.23213380638621389</v>
      </c>
      <c r="L33" s="29">
        <f t="shared" si="19"/>
        <v>0.39584340260995649</v>
      </c>
      <c r="M33" s="29">
        <f t="shared" si="19"/>
        <v>0.17062530295685893</v>
      </c>
      <c r="N33" s="31">
        <f>IF(N32&lt;&gt;0,N31/N32,0)</f>
        <v>0.26683046683046685</v>
      </c>
      <c r="O33" s="29">
        <f t="shared" ref="O33:Q33" si="20">IF(O32&lt;&gt;0,O31/O32,0)</f>
        <v>0.1584560690705942</v>
      </c>
      <c r="P33" s="29">
        <f t="shared" si="20"/>
        <v>0.12487309644670051</v>
      </c>
      <c r="Q33" s="29">
        <f t="shared" si="20"/>
        <v>0.25173333333333331</v>
      </c>
      <c r="R33" s="31">
        <f>IF(R32&lt;&gt;0,R31/R32,0)</f>
        <v>0.17715858273133814</v>
      </c>
      <c r="S33" s="7">
        <f>IF(S32&lt;&gt;0,S31/S32,0)</f>
        <v>0.19911991199119913</v>
      </c>
    </row>
    <row r="34" spans="1:19" ht="30" x14ac:dyDescent="0.25">
      <c r="A34" s="34" t="s">
        <v>21</v>
      </c>
      <c r="B34" s="4" t="s">
        <v>25</v>
      </c>
      <c r="C34" s="25">
        <v>198</v>
      </c>
      <c r="D34" s="25">
        <v>152</v>
      </c>
      <c r="E34" s="25">
        <v>125</v>
      </c>
      <c r="F34" s="24">
        <v>475</v>
      </c>
      <c r="G34" s="25">
        <v>71</v>
      </c>
      <c r="H34" s="25">
        <v>86</v>
      </c>
      <c r="I34" s="25">
        <v>128</v>
      </c>
      <c r="J34" s="24">
        <v>285</v>
      </c>
      <c r="K34" s="28">
        <v>93</v>
      </c>
      <c r="L34" s="28">
        <v>111</v>
      </c>
      <c r="M34" s="28">
        <v>109</v>
      </c>
      <c r="N34" s="30">
        <f>SUM(K34:M34)</f>
        <v>313</v>
      </c>
      <c r="O34" s="28">
        <v>108</v>
      </c>
      <c r="P34" s="28">
        <v>127</v>
      </c>
      <c r="Q34" s="28">
        <v>135</v>
      </c>
      <c r="R34" s="30">
        <f>SUM(O34:Q34)</f>
        <v>370</v>
      </c>
      <c r="S34" s="2">
        <f>F34+J34+N34+R34</f>
        <v>1443</v>
      </c>
    </row>
    <row r="35" spans="1:19" x14ac:dyDescent="0.25">
      <c r="A35" s="34" t="s">
        <v>21</v>
      </c>
      <c r="B35" s="5" t="s">
        <v>26</v>
      </c>
      <c r="C35" s="26">
        <v>0.10432033719704953</v>
      </c>
      <c r="D35" s="26">
        <v>0.08</v>
      </c>
      <c r="E35" s="26">
        <v>5.7313159101329662E-2</v>
      </c>
      <c r="F35" s="27">
        <v>7.9444723197859168E-2</v>
      </c>
      <c r="G35" s="26">
        <v>3.9731393396754335E-2</v>
      </c>
      <c r="H35" s="26">
        <v>4.1586073500967116E-2</v>
      </c>
      <c r="I35" s="26">
        <v>6.8048910154173317E-2</v>
      </c>
      <c r="J35" s="27">
        <v>4.9686192468619245E-2</v>
      </c>
      <c r="K35" s="29">
        <f t="shared" ref="K35:M35" si="21">IF(K32&lt;&gt;0,K34/K32,0)</f>
        <v>4.7136340598073999E-2</v>
      </c>
      <c r="L35" s="29">
        <f t="shared" si="21"/>
        <v>5.3649105848235866E-2</v>
      </c>
      <c r="M35" s="29">
        <f t="shared" si="21"/>
        <v>5.2835676199709164E-2</v>
      </c>
      <c r="N35" s="31">
        <f>IF(N32&lt;&gt;0,N34/N32,0)</f>
        <v>5.1269451269451267E-2</v>
      </c>
      <c r="O35" s="29">
        <f t="shared" ref="O35:Q35" si="22">IF(O32&lt;&gt;0,O34/O32,0)</f>
        <v>5.485017775520569E-2</v>
      </c>
      <c r="P35" s="29">
        <f t="shared" si="22"/>
        <v>6.4467005076142128E-2</v>
      </c>
      <c r="Q35" s="29">
        <f t="shared" si="22"/>
        <v>7.1999999999999995E-2</v>
      </c>
      <c r="R35" s="31">
        <f>IF(R32&lt;&gt;0,R34/R32,0)</f>
        <v>6.3639490884072933E-2</v>
      </c>
      <c r="S35" s="7">
        <f>IF(S32&lt;&gt;0,S34/S32,0)</f>
        <v>6.1056105610561059E-2</v>
      </c>
    </row>
    <row r="36" spans="1:19" x14ac:dyDescent="0.25">
      <c r="K36" s="32"/>
      <c r="L36" s="32"/>
      <c r="M36" s="32"/>
      <c r="N36" s="32"/>
    </row>
    <row r="37" spans="1:19" x14ac:dyDescent="0.25">
      <c r="K37" s="32"/>
      <c r="L37" s="32"/>
      <c r="M37" s="32"/>
      <c r="N37" s="32"/>
    </row>
    <row r="38" spans="1:19" x14ac:dyDescent="0.25">
      <c r="K38" s="32"/>
      <c r="L38" s="32"/>
      <c r="M38" s="32"/>
      <c r="N38" s="32"/>
    </row>
    <row r="39" spans="1:19" x14ac:dyDescent="0.25">
      <c r="K39" s="32"/>
      <c r="L39" s="32"/>
      <c r="M39" s="32"/>
      <c r="N39" s="32"/>
    </row>
    <row r="40" spans="1:19" x14ac:dyDescent="0.25">
      <c r="K40" s="32"/>
      <c r="L40" s="32"/>
      <c r="M40" s="32"/>
      <c r="N40" s="32"/>
    </row>
    <row r="41" spans="1:19" x14ac:dyDescent="0.25">
      <c r="K41" s="32"/>
      <c r="L41" s="32"/>
      <c r="M41" s="32"/>
      <c r="N41" s="32"/>
    </row>
    <row r="42" spans="1:19" x14ac:dyDescent="0.25">
      <c r="K42" s="32"/>
      <c r="L42" s="32"/>
      <c r="M42" s="32"/>
      <c r="N42" s="32"/>
    </row>
  </sheetData>
  <mergeCells count="6">
    <mergeCell ref="A30:A35"/>
    <mergeCell ref="A1:B1"/>
    <mergeCell ref="A2:A7"/>
    <mergeCell ref="A9:A14"/>
    <mergeCell ref="A16:A21"/>
    <mergeCell ref="A23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&amp;L&amp;"Verdana,Normale"&amp;8Settore Personale, Organizzazione e Relazioni sindacali&amp;R&amp;"Verdana,Normale"&amp;8Aggiornato al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Sheet0</vt:lpstr>
      <vt:lpstr>Sheet0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Nocerino Stefania</cp:lastModifiedBy>
  <cp:lastPrinted>2023-01-27T13:59:48Z</cp:lastPrinted>
  <dcterms:created xsi:type="dcterms:W3CDTF">2022-11-18T13:42:15Z</dcterms:created>
  <dcterms:modified xsi:type="dcterms:W3CDTF">2023-01-27T14:00:33Z</dcterms:modified>
</cp:coreProperties>
</file>